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0.0.4\Temas Generales\Liquidación FEPA\Liquidaciones\LIQUIDACIONES 2022\Resumen\"/>
    </mc:Choice>
  </mc:AlternateContent>
  <xr:revisionPtr revIDLastSave="0" documentId="8_{40916603-BBC4-4E99-8233-06A82FDF0AB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Ventas Por Régimen" sheetId="3" r:id="rId1"/>
    <sheet name="Ventas mdo mes P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3" l="1"/>
  <c r="N17" i="3" s="1"/>
  <c r="N9" i="3"/>
  <c r="N12" i="3"/>
  <c r="B17" i="3"/>
  <c r="C17" i="3"/>
  <c r="D17" i="3"/>
  <c r="E17" i="3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B21" i="4"/>
  <c r="N21" i="4" s="1"/>
  <c r="C21" i="4"/>
  <c r="C23" i="4" s="1"/>
  <c r="D21" i="4"/>
  <c r="D23" i="4" s="1"/>
  <c r="E21" i="4"/>
  <c r="N22" i="4"/>
  <c r="E23" i="4"/>
  <c r="B23" i="4" l="1"/>
  <c r="N23" i="4" s="1"/>
</calcChain>
</file>

<file path=xl/sharedStrings.xml><?xml version="1.0" encoding="utf-8"?>
<sst xmlns="http://schemas.openxmlformats.org/spreadsheetml/2006/main" count="64" uniqueCount="46">
  <si>
    <t>FONDO DE ESTABILIZACIÓN DE PRECIOS DEL AZÚCAR</t>
  </si>
  <si>
    <t>VENTAS Y FACTOR DE PONDERACIÓN POR RÉGIMEN DE LIQUIDACIÓN - ABRIL. 2022 QQ</t>
  </si>
  <si>
    <t>Ingenios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</si>
  <si>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</si>
  <si>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</si>
  <si>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</si>
  <si>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</si>
  <si>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</si>
  <si>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</si>
  <si>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</si>
  <si>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</si>
  <si>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</si>
  <si>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</si>
  <si>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</si>
  <si>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</si>
  <si>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</si>
  <si>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Régimen Temporal</t>
  </si>
  <si>
    <t xml:space="preserve">   - Ventas</t>
  </si>
  <si>
    <t xml:space="preserve">   - Factor de Ponderación (ZiEm)</t>
  </si>
  <si>
    <t xml:space="preserve">   - Factor de Ponderación (ZiE)</t>
  </si>
  <si>
    <t xml:space="preserve">   - qq sobre limite preferencial</t>
  </si>
  <si>
    <t>Régimen Regular</t>
  </si>
  <si>
    <t xml:space="preserve">   - Factor de Ponderación (ZiRm)</t>
  </si>
  <si>
    <t xml:space="preserve">   - Factor de Ponderación (ZiR)</t>
  </si>
  <si>
    <t>Total</t>
  </si>
  <si>
    <t xml:space="preserve">   - Factor de Ponderación (Zm)</t>
  </si>
  <si>
    <t xml:space="preserve">   - Factor de Ponderación (Z)</t>
  </si>
  <si>
    <t>OPERACIONES DEL SECTOR POR MERCADO ABRIL DE 2022 QQ</t>
  </si>
  <si>
    <t>Nacional Tradicional</t>
  </si>
  <si>
    <t>Interno Especial</t>
  </si>
  <si>
    <t>Expoconjunta blanco</t>
  </si>
  <si>
    <t>Expoconjunta crudo</t>
  </si>
  <si>
    <t>Crudo concentrados</t>
  </si>
  <si>
    <t>Crudo alcohol no carburante</t>
  </si>
  <si>
    <t>Exportaciones a Ecuador</t>
  </si>
  <si>
    <t>Exportaciones a Perú</t>
  </si>
  <si>
    <t>Exportaciones Cuota USA</t>
  </si>
  <si>
    <t>Exportaciones Resto del Mundo</t>
  </si>
  <si>
    <t>Miel Virgen</t>
  </si>
  <si>
    <t>Jugo claro</t>
  </si>
  <si>
    <t>Miel primera</t>
  </si>
  <si>
    <t>Miel segunda</t>
  </si>
  <si>
    <t>HTM</t>
  </si>
  <si>
    <t>Coyuntural</t>
  </si>
  <si>
    <t>Total Azúcar</t>
  </si>
  <si>
    <t>Alcohol equivalente en Azúcar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</si>
</sst>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-* #,##0\ _P_t_a_-;\-* #,##0\ _P_t_a_-;_-* &quot;-&quot;\ _P_t_a_-;_-@_-"/>
    <numFmt numFmtId="169" formatCode="#,##0.00000000000"/>
    <numFmt numFmtId="170" formatCode="[$-C0A]dd\-mmm\-yy;@"/>
    <numFmt numFmtId="171" formatCode="#,##0.0000000000000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28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" fillId="0" borderId="0"/>
    <xf numFmtId="170" fontId="1" fillId="0" borderId="0"/>
    <xf numFmtId="17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" fillId="0" borderId="0"/>
    <xf numFmtId="170" fontId="1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2" applyFont="1"/>
    <xf numFmtId="0" fontId="1" fillId="0" borderId="0" xfId="2"/>
    <xf numFmtId="0" fontId="3" fillId="0" borderId="3" xfId="2" applyFont="1" applyBorder="1"/>
    <xf numFmtId="10" fontId="3" fillId="0" borderId="4" xfId="4" applyNumberFormat="1" applyFont="1" applyBorder="1"/>
    <xf numFmtId="10" fontId="3" fillId="0" borderId="5" xfId="4" applyNumberFormat="1" applyFont="1" applyBorder="1"/>
    <xf numFmtId="3" fontId="3" fillId="0" borderId="4" xfId="2" applyNumberFormat="1" applyFont="1" applyBorder="1"/>
    <xf numFmtId="3" fontId="3" fillId="0" borderId="5" xfId="2" applyNumberFormat="1" applyFont="1" applyBorder="1"/>
    <xf numFmtId="0" fontId="2" fillId="0" borderId="6" xfId="2" applyFont="1" applyBorder="1"/>
    <xf numFmtId="10" fontId="3" fillId="0" borderId="1" xfId="2" applyNumberFormat="1" applyFont="1" applyBorder="1"/>
    <xf numFmtId="10" fontId="3" fillId="0" borderId="2" xfId="2" applyNumberFormat="1" applyFont="1" applyBorder="1"/>
    <xf numFmtId="0" fontId="3" fillId="0" borderId="0" xfId="2" applyFont="1" applyFill="1"/>
    <xf numFmtId="3" fontId="3" fillId="0" borderId="0" xfId="2" applyNumberFormat="1" applyFont="1" applyFill="1"/>
    <xf numFmtId="0" fontId="2" fillId="0" borderId="8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3" fontId="3" fillId="0" borderId="7" xfId="2" applyNumberFormat="1" applyFont="1" applyBorder="1"/>
    <xf numFmtId="0" fontId="3" fillId="0" borderId="12" xfId="2" quotePrefix="1" applyFont="1" applyBorder="1"/>
    <xf numFmtId="10" fontId="3" fillId="0" borderId="7" xfId="4" applyNumberFormat="1" applyFont="1" applyBorder="1"/>
    <xf numFmtId="0" fontId="3" fillId="0" borderId="6" xfId="2" quotePrefix="1" applyFont="1" applyBorder="1"/>
    <xf numFmtId="10" fontId="3" fillId="0" borderId="13" xfId="4" applyNumberFormat="1" applyFont="1" applyBorder="1"/>
    <xf numFmtId="0" fontId="2" fillId="0" borderId="14" xfId="2" applyFont="1" applyBorder="1"/>
    <xf numFmtId="3" fontId="2" fillId="0" borderId="15" xfId="2" applyNumberFormat="1" applyFont="1" applyBorder="1"/>
    <xf numFmtId="3" fontId="2" fillId="0" borderId="16" xfId="2" applyNumberFormat="1" applyFont="1" applyBorder="1"/>
    <xf numFmtId="0" fontId="3" fillId="0" borderId="14" xfId="2" applyFont="1" applyBorder="1"/>
    <xf numFmtId="3" fontId="3" fillId="0" borderId="15" xfId="2" applyNumberFormat="1" applyFont="1" applyBorder="1"/>
    <xf numFmtId="3" fontId="3" fillId="0" borderId="17" xfId="2" applyNumberFormat="1" applyFont="1" applyBorder="1"/>
    <xf numFmtId="3" fontId="3" fillId="0" borderId="16" xfId="2" applyNumberFormat="1" applyFont="1" applyBorder="1"/>
    <xf numFmtId="3" fontId="2" fillId="0" borderId="2" xfId="2" applyNumberFormat="1" applyFont="1" applyBorder="1"/>
    <xf numFmtId="3" fontId="2" fillId="0" borderId="13" xfId="2" applyNumberFormat="1" applyFont="1" applyBorder="1"/>
    <xf numFmtId="0" fontId="3" fillId="0" borderId="18" xfId="2" applyFont="1" applyBorder="1"/>
  </cellXfs>
  <cellStyles count="28">
    <cellStyle name="Comma [0] 2" xfId="23" xr:uid="{00000000-0005-0000-0000-000001000000}"/>
    <cellStyle name="Comma 2" xfId="5" xr:uid="{00000000-0005-0000-0000-000002000000}"/>
    <cellStyle name="Comma 3" xfId="9" xr:uid="{00000000-0005-0000-0000-000003000000}"/>
    <cellStyle name="Comma 4" xfId="27" xr:uid="{00000000-0005-0000-0000-000004000000}"/>
    <cellStyle name="Millares [0] 2" xfId="8" xr:uid="{00000000-0005-0000-0000-000005000000}"/>
    <cellStyle name="Millares [0] 3" xfId="1" xr:uid="{00000000-0005-0000-0000-000006000000}"/>
    <cellStyle name="Millares [0] 4" xfId="22" xr:uid="{00000000-0005-0000-0000-000007000000}"/>
    <cellStyle name="Millares 2" xfId="10" xr:uid="{00000000-0005-0000-0000-000008000000}"/>
    <cellStyle name="Millares 2 2" xfId="17" xr:uid="{00000000-0005-0000-0000-000009000000}"/>
    <cellStyle name="Millares 3" xfId="11" xr:uid="{00000000-0005-0000-0000-00000A000000}"/>
    <cellStyle name="Millares 4" xfId="12" xr:uid="{00000000-0005-0000-0000-00000B000000}"/>
    <cellStyle name="Millares 5" xfId="26" xr:uid="{00000000-0005-0000-0000-00000C000000}"/>
    <cellStyle name="Normal" xfId="0" builtinId="0"/>
    <cellStyle name="Normal 10" xfId="6" xr:uid="{00000000-0005-0000-0000-00000E000000}"/>
    <cellStyle name="Normal 2" xfId="7" xr:uid="{00000000-0005-0000-0000-00000F000000}"/>
    <cellStyle name="Normal 2 2" xfId="2" xr:uid="{00000000-0005-0000-0000-000010000000}"/>
    <cellStyle name="Normal 2 3" xfId="15" xr:uid="{00000000-0005-0000-0000-000011000000}"/>
    <cellStyle name="Normal 3" xfId="14" xr:uid="{00000000-0005-0000-0000-000012000000}"/>
    <cellStyle name="Normal 3 2" xfId="3" xr:uid="{00000000-0005-0000-0000-000013000000}"/>
    <cellStyle name="Normal 4" xfId="16" xr:uid="{00000000-0005-0000-0000-000014000000}"/>
    <cellStyle name="Normal 5" xfId="18" xr:uid="{00000000-0005-0000-0000-000015000000}"/>
    <cellStyle name="Normal 6" xfId="19" xr:uid="{00000000-0005-0000-0000-000016000000}"/>
    <cellStyle name="Normal 7" xfId="21" xr:uid="{00000000-0005-0000-0000-000017000000}"/>
    <cellStyle name="Normal 8" xfId="24" xr:uid="{00000000-0005-0000-0000-000018000000}"/>
    <cellStyle name="Normal 9" xfId="25" xr:uid="{00000000-0005-0000-0000-000019000000}"/>
    <cellStyle name="Porcentaje" xfId="4" builtinId="5"/>
    <cellStyle name="Porcentaje 2" xfId="20" xr:uid="{00000000-0005-0000-0000-00001B000000}"/>
    <cellStyle name="Porcentual 2" xfId="13" xr:uid="{00000000-0005-0000-0000-00001C000000}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0">
    <pageSetUpPr autoPageBreaks="0" fitToPage="1"/>
  </sheetPr>
  <dimension ref="A1:P29"/>
  <sheetViews>
    <sheetView showGridLines="0" tabSelected="1" showRuler="0" zoomScale="80" zoomScaleNormal="80" workbookViewId="0"/>
  </sheetViews>
  <sheetFormatPr baseColWidth="10" defaultColWidth="12" defaultRowHeight="14.5" x14ac:dyDescent="0.35"/>
  <cols>
    <col min="1" max="1" width="32.8164062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1"/>
    </row>
    <row r="2" spans="1:16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1"/>
    </row>
    <row r="3" spans="1:16" ht="15" customHeight="1" thickBot="1" x14ac:dyDescent="0.4"/>
    <row r="4" spans="1:16" s="11" customFormat="1" ht="15.5" customHeight="1" thickTop="1" thickBot="1" x14ac:dyDescent="0.4">
      <c r="A4" s="13" t="s">
        <v>2</v>
      </c>
      <c r="B4" s="14" t="s">
        <v>3</v>
      </c>
      <c r="C4" s="14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  <c r="K4" s="15" t="s">
        <v>12</v>
      </c>
      <c r="L4" s="15" t="s">
        <v>13</v>
      </c>
      <c r="M4" s="15" t="s">
        <v>14</v>
      </c>
      <c r="N4" s="16" t="s">
        <v>15</v>
      </c>
    </row>
    <row r="5" spans="1:16" x14ac:dyDescent="0.35">
      <c r="A5" s="3" t="s">
        <v>16</v>
      </c>
      <c r="B5" s="7"/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17"/>
      <c r="P5" s="12"/>
    </row>
    <row r="6" spans="1:16" x14ac:dyDescent="0.35">
      <c r="A6" s="18" t="s">
        <v>17</v>
      </c>
      <c r="B6" s="6">
        <v>74449.776400000002</v>
      </c>
      <c r="C6" s="6">
        <v>119661.40360000001</v>
      </c>
      <c r="D6" s="6">
        <v>122044.48880000001</v>
      </c>
      <c r="E6" s="6">
        <v>98680.114600000001</v>
      </c>
      <c r="F6" s="6"/>
      <c r="G6" s="6"/>
      <c r="H6" s="6"/>
      <c r="I6" s="6"/>
      <c r="J6" s="6"/>
      <c r="K6" s="6"/>
      <c r="L6" s="6"/>
      <c r="M6" s="6"/>
      <c r="N6" s="17">
        <f>+SUM(B6:M6)</f>
        <v>414835.78339999996</v>
      </c>
      <c r="P6" s="12"/>
    </row>
    <row r="7" spans="1:16" x14ac:dyDescent="0.35">
      <c r="A7" s="18" t="s">
        <v>18</v>
      </c>
      <c r="B7" s="5">
        <v>0</v>
      </c>
      <c r="C7" s="5">
        <v>0</v>
      </c>
      <c r="D7" s="4">
        <v>0</v>
      </c>
      <c r="E7" s="4">
        <v>0</v>
      </c>
      <c r="F7" s="4"/>
      <c r="G7" s="4"/>
      <c r="H7" s="4"/>
      <c r="I7" s="4"/>
      <c r="J7" s="4"/>
      <c r="K7" s="4"/>
      <c r="L7" s="4"/>
      <c r="M7" s="4"/>
      <c r="N7" s="19"/>
      <c r="P7" s="12"/>
    </row>
    <row r="8" spans="1:16" x14ac:dyDescent="0.35">
      <c r="A8" s="18" t="s">
        <v>19</v>
      </c>
      <c r="B8" s="5">
        <v>0</v>
      </c>
      <c r="C8" s="5">
        <v>0</v>
      </c>
      <c r="D8" s="4">
        <v>0</v>
      </c>
      <c r="E8" s="4">
        <v>0</v>
      </c>
      <c r="F8" s="4"/>
      <c r="G8" s="4"/>
      <c r="H8" s="4"/>
      <c r="I8" s="4"/>
      <c r="J8" s="4"/>
      <c r="K8" s="4"/>
      <c r="L8" s="4"/>
      <c r="M8" s="4"/>
      <c r="N8" s="19"/>
      <c r="P8" s="12"/>
    </row>
    <row r="9" spans="1:16" x14ac:dyDescent="0.35">
      <c r="A9" s="18" t="s">
        <v>20</v>
      </c>
      <c r="B9" s="6">
        <v>0</v>
      </c>
      <c r="C9" s="6">
        <v>0</v>
      </c>
      <c r="D9" s="6">
        <v>0</v>
      </c>
      <c r="E9" s="6">
        <v>0</v>
      </c>
      <c r="F9" s="6"/>
      <c r="G9" s="6"/>
      <c r="H9" s="6"/>
      <c r="I9" s="6"/>
      <c r="J9" s="6"/>
      <c r="K9" s="6"/>
      <c r="L9" s="6"/>
      <c r="M9" s="6"/>
      <c r="N9" s="17">
        <f>+SUM(B9:M9)</f>
        <v>0</v>
      </c>
      <c r="P9" s="12"/>
    </row>
    <row r="10" spans="1:16" x14ac:dyDescent="0.35">
      <c r="A10" s="18"/>
      <c r="B10" s="7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17"/>
      <c r="P10" s="12"/>
    </row>
    <row r="11" spans="1:16" x14ac:dyDescent="0.35">
      <c r="A11" s="18" t="s">
        <v>21</v>
      </c>
      <c r="B11" s="7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17"/>
      <c r="P11" s="12"/>
    </row>
    <row r="12" spans="1:16" x14ac:dyDescent="0.35">
      <c r="A12" s="18" t="s">
        <v>17</v>
      </c>
      <c r="B12" s="6">
        <v>4092361.3682400002</v>
      </c>
      <c r="C12" s="6">
        <v>4149792.3207999999</v>
      </c>
      <c r="D12" s="6">
        <v>4838578.9417000003</v>
      </c>
      <c r="E12" s="6">
        <v>3457318.5493999999</v>
      </c>
      <c r="F12" s="6"/>
      <c r="G12" s="6"/>
      <c r="H12" s="6"/>
      <c r="I12" s="6"/>
      <c r="J12" s="6"/>
      <c r="K12" s="6"/>
      <c r="L12" s="6"/>
      <c r="M12" s="6"/>
      <c r="N12" s="17">
        <f>+SUM(B12:M12)</f>
        <v>16538051.18014</v>
      </c>
      <c r="P12" s="12"/>
    </row>
    <row r="13" spans="1:16" x14ac:dyDescent="0.35">
      <c r="A13" s="18" t="s">
        <v>22</v>
      </c>
      <c r="B13" s="4">
        <v>0.54121728514103595</v>
      </c>
      <c r="C13" s="4">
        <v>0.54047895377409005</v>
      </c>
      <c r="D13" s="4">
        <v>0.58796817119350397</v>
      </c>
      <c r="E13" s="4">
        <v>0.46236909436769202</v>
      </c>
      <c r="F13" s="4"/>
      <c r="G13" s="4"/>
      <c r="H13" s="4"/>
      <c r="I13" s="4"/>
      <c r="J13" s="4"/>
      <c r="K13" s="4"/>
      <c r="L13" s="4"/>
      <c r="M13" s="4"/>
      <c r="N13" s="19"/>
      <c r="P13" s="12"/>
    </row>
    <row r="14" spans="1:16" x14ac:dyDescent="0.35">
      <c r="A14" s="18" t="s">
        <v>23</v>
      </c>
      <c r="B14" s="4">
        <v>0.54121728514103595</v>
      </c>
      <c r="C14" s="4">
        <v>0.54084385747526398</v>
      </c>
      <c r="D14" s="4">
        <v>0.55831980960903205</v>
      </c>
      <c r="E14" s="4">
        <v>0.53832818864660104</v>
      </c>
      <c r="F14" s="4"/>
      <c r="G14" s="4"/>
      <c r="H14" s="4"/>
      <c r="I14" s="4"/>
      <c r="J14" s="4"/>
      <c r="K14" s="4"/>
      <c r="L14" s="4"/>
      <c r="M14" s="4"/>
      <c r="N14" s="19"/>
      <c r="P14" s="12"/>
    </row>
    <row r="15" spans="1:16" x14ac:dyDescent="0.35">
      <c r="A15" s="18"/>
      <c r="B15" s="7"/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17"/>
      <c r="P15" s="12"/>
    </row>
    <row r="16" spans="1:16" x14ac:dyDescent="0.35">
      <c r="A16" s="18" t="s">
        <v>24</v>
      </c>
      <c r="B16" s="7"/>
      <c r="C16" s="7"/>
      <c r="D16" s="6"/>
      <c r="E16" s="6"/>
      <c r="F16" s="6"/>
      <c r="G16" s="6"/>
      <c r="H16" s="6"/>
      <c r="I16" s="6"/>
      <c r="J16" s="6"/>
      <c r="K16" s="6"/>
      <c r="L16" s="6"/>
      <c r="M16" s="6"/>
      <c r="N16" s="17"/>
      <c r="P16" s="12"/>
    </row>
    <row r="17" spans="1:16" x14ac:dyDescent="0.35">
      <c r="A17" s="18" t="s">
        <v>17</v>
      </c>
      <c r="B17" s="6">
        <f t="shared" ref="B17:M17" si="0">+B12+B6</f>
        <v>4166811.1446400001</v>
      </c>
      <c r="C17" s="6">
        <f t="shared" si="0"/>
        <v>4269453.7243999997</v>
      </c>
      <c r="D17" s="6">
        <f t="shared" si="0"/>
        <v>4960623.4305000007</v>
      </c>
      <c r="E17" s="6">
        <f t="shared" si="0"/>
        <v>3555998.6639999999</v>
      </c>
      <c r="F17" s="6"/>
      <c r="G17" s="6"/>
      <c r="H17" s="6"/>
      <c r="I17" s="6"/>
      <c r="J17" s="6"/>
      <c r="K17" s="6"/>
      <c r="L17" s="6"/>
      <c r="M17" s="6"/>
      <c r="N17" s="17">
        <f>+N6+N12</f>
        <v>16952886.963539999</v>
      </c>
      <c r="P17" s="12"/>
    </row>
    <row r="18" spans="1:16" x14ac:dyDescent="0.35">
      <c r="A18" s="18" t="s">
        <v>25</v>
      </c>
      <c r="B18" s="5">
        <v>0.60949651167341701</v>
      </c>
      <c r="C18" s="5">
        <v>0.599200836594035</v>
      </c>
      <c r="D18" s="4">
        <v>0.640131380220477</v>
      </c>
      <c r="E18" s="4">
        <v>0.53914783810503697</v>
      </c>
      <c r="F18" s="4"/>
      <c r="G18" s="4"/>
      <c r="H18" s="4"/>
      <c r="I18" s="4"/>
      <c r="J18" s="4"/>
      <c r="K18" s="4"/>
      <c r="L18" s="4"/>
      <c r="M18" s="4"/>
      <c r="N18" s="19"/>
      <c r="P18" s="12"/>
    </row>
    <row r="19" spans="1:16" ht="15" customHeight="1" thickBot="1" x14ac:dyDescent="0.4">
      <c r="A19" s="20" t="s">
        <v>26</v>
      </c>
      <c r="B19" s="10">
        <v>0.60949651167341701</v>
      </c>
      <c r="C19" s="10">
        <v>0.60428604128216701</v>
      </c>
      <c r="D19" s="9">
        <v>0.617558916612306</v>
      </c>
      <c r="E19" s="9">
        <v>0.60111158873155501</v>
      </c>
      <c r="F19" s="9"/>
      <c r="G19" s="9"/>
      <c r="H19" s="9"/>
      <c r="I19" s="9"/>
      <c r="J19" s="9"/>
      <c r="K19" s="9"/>
      <c r="L19" s="9"/>
      <c r="M19" s="9"/>
      <c r="N19" s="21"/>
      <c r="P19" s="12"/>
    </row>
    <row r="20" spans="1:16" s="2" customFormat="1" ht="12.5" customHeight="1" x14ac:dyDescent="0.25"/>
    <row r="21" spans="1:16" s="2" customFormat="1" ht="12.5" customHeight="1" x14ac:dyDescent="0.25"/>
    <row r="22" spans="1:16" s="2" customFormat="1" ht="12.5" customHeight="1" x14ac:dyDescent="0.25"/>
    <row r="23" spans="1:16" s="2" customFormat="1" ht="12.5" customHeight="1" x14ac:dyDescent="0.25"/>
    <row r="24" spans="1:16" s="2" customFormat="1" ht="12.5" customHeight="1" x14ac:dyDescent="0.25"/>
    <row r="25" spans="1:16" s="2" customFormat="1" ht="12.5" customHeight="1" x14ac:dyDescent="0.25"/>
    <row r="26" spans="1:16" s="2" customFormat="1" ht="12.5" customHeight="1" x14ac:dyDescent="0.25"/>
    <row r="29" spans="1:16" x14ac:dyDescent="0.35">
      <c r="B29" s="12"/>
    </row>
  </sheetData>
  <conditionalFormatting sqref="C1:X2 C3:W3">
    <cfRule type="cellIs" dxfId="1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1">
    <pageSetUpPr autoPageBreaks="0" fitToPage="1"/>
  </sheetPr>
  <dimension ref="A1:P26"/>
  <sheetViews>
    <sheetView showGridLines="0" showRuler="0" zoomScale="80" zoomScaleNormal="80" workbookViewId="0"/>
  </sheetViews>
  <sheetFormatPr baseColWidth="10" defaultColWidth="12" defaultRowHeight="14.5" x14ac:dyDescent="0.35"/>
  <cols>
    <col min="1" max="1" width="31.5429687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1"/>
    </row>
    <row r="2" spans="1:16" x14ac:dyDescent="0.3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1"/>
    </row>
    <row r="3" spans="1:16" ht="15" customHeight="1" thickBot="1" x14ac:dyDescent="0.4"/>
    <row r="4" spans="1:16" s="11" customFormat="1" ht="15.5" customHeight="1" thickTop="1" thickBot="1" x14ac:dyDescent="0.4">
      <c r="A4" s="13" t="s">
        <v>2</v>
      </c>
      <c r="B4" s="14" t="s">
        <v>3</v>
      </c>
      <c r="C4" s="14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  <c r="K4" s="15" t="s">
        <v>12</v>
      </c>
      <c r="L4" s="15" t="s">
        <v>13</v>
      </c>
      <c r="M4" s="15" t="s">
        <v>14</v>
      </c>
      <c r="N4" s="16" t="s">
        <v>15</v>
      </c>
    </row>
    <row r="5" spans="1:16" x14ac:dyDescent="0.35">
      <c r="A5" s="3" t="s">
        <v>28</v>
      </c>
      <c r="B5" s="7">
        <v>1627154.28718</v>
      </c>
      <c r="C5" s="7">
        <v>1711193.4809399999</v>
      </c>
      <c r="D5" s="6">
        <v>1785172.7071799999</v>
      </c>
      <c r="E5" s="6">
        <v>1638789.672</v>
      </c>
      <c r="F5" s="6"/>
      <c r="G5" s="6"/>
      <c r="H5" s="6"/>
      <c r="I5" s="6"/>
      <c r="J5" s="6"/>
      <c r="K5" s="6"/>
      <c r="L5" s="6"/>
      <c r="M5" s="6"/>
      <c r="N5" s="17">
        <f t="shared" ref="N5:N21" si="0">SUM(B5:M5)</f>
        <v>6762310.1473000003</v>
      </c>
      <c r="P5" s="12"/>
    </row>
    <row r="6" spans="1:16" x14ac:dyDescent="0.35">
      <c r="A6" s="18" t="s">
        <v>29</v>
      </c>
      <c r="B6" s="6">
        <v>839295.71681999997</v>
      </c>
      <c r="C6" s="6">
        <v>678760.53844000003</v>
      </c>
      <c r="D6" s="6">
        <v>741061.57007999998</v>
      </c>
      <c r="E6" s="6">
        <v>552064.95053999999</v>
      </c>
      <c r="F6" s="6"/>
      <c r="G6" s="6"/>
      <c r="H6" s="6"/>
      <c r="I6" s="6"/>
      <c r="J6" s="6"/>
      <c r="K6" s="6"/>
      <c r="L6" s="6"/>
      <c r="M6" s="6"/>
      <c r="N6" s="17">
        <f t="shared" si="0"/>
        <v>2811182.7758800001</v>
      </c>
      <c r="P6" s="12"/>
    </row>
    <row r="7" spans="1:16" x14ac:dyDescent="0.35">
      <c r="A7" s="18" t="s">
        <v>30</v>
      </c>
      <c r="B7" s="6">
        <v>109761.96</v>
      </c>
      <c r="C7" s="6">
        <v>156790.79999999999</v>
      </c>
      <c r="D7" s="6">
        <v>142428</v>
      </c>
      <c r="E7" s="6">
        <v>31848</v>
      </c>
      <c r="F7" s="6"/>
      <c r="G7" s="6"/>
      <c r="H7" s="6"/>
      <c r="I7" s="6"/>
      <c r="J7" s="6"/>
      <c r="K7" s="6"/>
      <c r="L7" s="6"/>
      <c r="M7" s="6"/>
      <c r="N7" s="17">
        <f t="shared" si="0"/>
        <v>440828.76</v>
      </c>
      <c r="P7" s="12"/>
    </row>
    <row r="8" spans="1:16" x14ac:dyDescent="0.35">
      <c r="A8" s="18" t="s">
        <v>31</v>
      </c>
      <c r="B8" s="6">
        <v>5683</v>
      </c>
      <c r="C8" s="6">
        <v>13838.3</v>
      </c>
      <c r="D8" s="6">
        <v>21725</v>
      </c>
      <c r="E8" s="6">
        <v>0</v>
      </c>
      <c r="F8" s="6"/>
      <c r="G8" s="6"/>
      <c r="H8" s="6"/>
      <c r="I8" s="6"/>
      <c r="J8" s="6"/>
      <c r="K8" s="6"/>
      <c r="L8" s="6"/>
      <c r="M8" s="6"/>
      <c r="N8" s="17">
        <f t="shared" si="0"/>
        <v>41246.300000000003</v>
      </c>
      <c r="P8" s="12"/>
    </row>
    <row r="9" spans="1:16" x14ac:dyDescent="0.35">
      <c r="A9" s="18" t="s">
        <v>32</v>
      </c>
      <c r="B9" s="6">
        <v>0</v>
      </c>
      <c r="C9" s="6">
        <v>0</v>
      </c>
      <c r="D9" s="6">
        <v>0</v>
      </c>
      <c r="E9" s="6">
        <v>0</v>
      </c>
      <c r="F9" s="6"/>
      <c r="G9" s="6"/>
      <c r="H9" s="6"/>
      <c r="I9" s="6"/>
      <c r="J9" s="6"/>
      <c r="K9" s="6"/>
      <c r="L9" s="6"/>
      <c r="M9" s="6"/>
      <c r="N9" s="17">
        <f t="shared" si="0"/>
        <v>0</v>
      </c>
      <c r="P9" s="12"/>
    </row>
    <row r="10" spans="1:16" x14ac:dyDescent="0.35">
      <c r="A10" s="18" t="s">
        <v>33</v>
      </c>
      <c r="B10" s="6">
        <v>0</v>
      </c>
      <c r="C10" s="6">
        <v>0</v>
      </c>
      <c r="D10" s="6">
        <v>0</v>
      </c>
      <c r="E10" s="6">
        <v>0</v>
      </c>
      <c r="F10" s="6"/>
      <c r="G10" s="6"/>
      <c r="H10" s="6"/>
      <c r="I10" s="6"/>
      <c r="J10" s="6"/>
      <c r="K10" s="6"/>
      <c r="L10" s="6"/>
      <c r="M10" s="6"/>
      <c r="N10" s="17">
        <f t="shared" si="0"/>
        <v>0</v>
      </c>
      <c r="P10" s="12"/>
    </row>
    <row r="11" spans="1:16" x14ac:dyDescent="0.35">
      <c r="A11" s="18" t="s">
        <v>34</v>
      </c>
      <c r="B11" s="6">
        <v>73060</v>
      </c>
      <c r="C11" s="6">
        <v>54600</v>
      </c>
      <c r="D11" s="6">
        <v>83020</v>
      </c>
      <c r="E11" s="6">
        <v>71400</v>
      </c>
      <c r="F11" s="6"/>
      <c r="G11" s="6"/>
      <c r="H11" s="6"/>
      <c r="I11" s="6"/>
      <c r="J11" s="6"/>
      <c r="K11" s="6"/>
      <c r="L11" s="6"/>
      <c r="M11" s="6"/>
      <c r="N11" s="17">
        <f t="shared" si="0"/>
        <v>282080</v>
      </c>
      <c r="P11" s="12"/>
    </row>
    <row r="12" spans="1:16" x14ac:dyDescent="0.35">
      <c r="A12" s="18" t="s">
        <v>35</v>
      </c>
      <c r="B12" s="6">
        <v>86261</v>
      </c>
      <c r="C12" s="6">
        <v>102422.5</v>
      </c>
      <c r="D12" s="6">
        <v>115993</v>
      </c>
      <c r="E12" s="6">
        <v>85581.5</v>
      </c>
      <c r="F12" s="6"/>
      <c r="G12" s="6"/>
      <c r="H12" s="6"/>
      <c r="I12" s="6"/>
      <c r="J12" s="6"/>
      <c r="K12" s="6"/>
      <c r="L12" s="6"/>
      <c r="M12" s="6"/>
      <c r="N12" s="17">
        <f t="shared" si="0"/>
        <v>390258</v>
      </c>
      <c r="P12" s="12"/>
    </row>
    <row r="13" spans="1:16" x14ac:dyDescent="0.35">
      <c r="A13" s="18" t="s">
        <v>36</v>
      </c>
      <c r="B13" s="6">
        <v>59641.46</v>
      </c>
      <c r="C13" s="6">
        <v>93211.34</v>
      </c>
      <c r="D13" s="6">
        <v>127258.22</v>
      </c>
      <c r="E13" s="6">
        <v>96240.1</v>
      </c>
      <c r="F13" s="6"/>
      <c r="G13" s="6"/>
      <c r="H13" s="6"/>
      <c r="I13" s="6"/>
      <c r="J13" s="6"/>
      <c r="K13" s="6"/>
      <c r="L13" s="6"/>
      <c r="M13" s="6"/>
      <c r="N13" s="17">
        <f t="shared" si="0"/>
        <v>376351.12</v>
      </c>
      <c r="P13" s="12"/>
    </row>
    <row r="14" spans="1:16" x14ac:dyDescent="0.35">
      <c r="A14" s="18" t="s">
        <v>37</v>
      </c>
      <c r="B14" s="6">
        <v>621372.43999999994</v>
      </c>
      <c r="C14" s="6">
        <v>744610.52</v>
      </c>
      <c r="D14" s="6">
        <v>1118686.08</v>
      </c>
      <c r="E14" s="6">
        <v>471403.72</v>
      </c>
      <c r="F14" s="6"/>
      <c r="G14" s="6"/>
      <c r="H14" s="6"/>
      <c r="I14" s="6"/>
      <c r="J14" s="6"/>
      <c r="K14" s="6"/>
      <c r="L14" s="6"/>
      <c r="M14" s="6"/>
      <c r="N14" s="17">
        <f t="shared" si="0"/>
        <v>2956072.76</v>
      </c>
      <c r="P14" s="12"/>
    </row>
    <row r="15" spans="1:16" x14ac:dyDescent="0.35">
      <c r="A15" s="18" t="s">
        <v>38</v>
      </c>
      <c r="B15" s="6">
        <v>27458.2376</v>
      </c>
      <c r="C15" s="6">
        <v>17212.936000000002</v>
      </c>
      <c r="D15" s="6">
        <v>14511.8388</v>
      </c>
      <c r="E15" s="6">
        <v>6828.5126</v>
      </c>
      <c r="F15" s="6"/>
      <c r="G15" s="6"/>
      <c r="H15" s="6"/>
      <c r="I15" s="6"/>
      <c r="J15" s="6"/>
      <c r="K15" s="6"/>
      <c r="L15" s="6"/>
      <c r="M15" s="6"/>
      <c r="N15" s="17">
        <f t="shared" si="0"/>
        <v>66011.524999999994</v>
      </c>
      <c r="P15" s="12"/>
    </row>
    <row r="16" spans="1:16" x14ac:dyDescent="0.35">
      <c r="A16" s="18" t="s">
        <v>39</v>
      </c>
      <c r="B16" s="6">
        <v>0</v>
      </c>
      <c r="C16" s="6">
        <v>0</v>
      </c>
      <c r="D16" s="6">
        <v>0</v>
      </c>
      <c r="E16" s="6">
        <v>0</v>
      </c>
      <c r="F16" s="6"/>
      <c r="G16" s="6"/>
      <c r="H16" s="6"/>
      <c r="I16" s="6"/>
      <c r="J16" s="6"/>
      <c r="K16" s="6"/>
      <c r="L16" s="6"/>
      <c r="M16" s="6"/>
      <c r="N16" s="17">
        <f t="shared" si="0"/>
        <v>0</v>
      </c>
      <c r="P16" s="12"/>
    </row>
    <row r="17" spans="1:16" x14ac:dyDescent="0.35">
      <c r="A17" s="18" t="s">
        <v>40</v>
      </c>
      <c r="B17" s="6">
        <v>0</v>
      </c>
      <c r="C17" s="6">
        <v>0</v>
      </c>
      <c r="D17" s="6">
        <v>0</v>
      </c>
      <c r="E17" s="6">
        <v>0</v>
      </c>
      <c r="F17" s="6"/>
      <c r="G17" s="6"/>
      <c r="H17" s="6"/>
      <c r="I17" s="6"/>
      <c r="J17" s="6"/>
      <c r="K17" s="6"/>
      <c r="L17" s="6"/>
      <c r="M17" s="6"/>
      <c r="N17" s="17">
        <f t="shared" si="0"/>
        <v>0</v>
      </c>
      <c r="P17" s="12"/>
    </row>
    <row r="18" spans="1:16" x14ac:dyDescent="0.35">
      <c r="A18" s="18" t="s">
        <v>41</v>
      </c>
      <c r="B18" s="6">
        <v>9162.3082400000003</v>
      </c>
      <c r="C18" s="6">
        <v>10479.49662</v>
      </c>
      <c r="D18" s="6">
        <v>8595.2192400000004</v>
      </c>
      <c r="E18" s="6">
        <v>9146.1007399999999</v>
      </c>
      <c r="F18" s="6"/>
      <c r="G18" s="6"/>
      <c r="H18" s="6"/>
      <c r="I18" s="6"/>
      <c r="J18" s="6"/>
      <c r="K18" s="6"/>
      <c r="L18" s="6"/>
      <c r="M18" s="6"/>
      <c r="N18" s="17">
        <f t="shared" si="0"/>
        <v>37383.124840000004</v>
      </c>
      <c r="P18" s="12"/>
    </row>
    <row r="19" spans="1:16" x14ac:dyDescent="0.35">
      <c r="A19" s="31" t="s">
        <v>42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17">
        <f t="shared" si="0"/>
        <v>0</v>
      </c>
      <c r="P19" s="12"/>
    </row>
    <row r="20" spans="1:16" ht="15" customHeight="1" thickBot="1" x14ac:dyDescent="0.4">
      <c r="A20" s="18" t="s">
        <v>43</v>
      </c>
      <c r="B20" s="7">
        <v>0</v>
      </c>
      <c r="C20" s="7">
        <v>0</v>
      </c>
      <c r="D20" s="6">
        <v>0</v>
      </c>
      <c r="E20" s="6">
        <v>0</v>
      </c>
      <c r="F20" s="6"/>
      <c r="G20" s="6"/>
      <c r="H20" s="6"/>
      <c r="I20" s="6"/>
      <c r="J20" s="6"/>
      <c r="K20" s="6"/>
      <c r="L20" s="6"/>
      <c r="M20" s="6"/>
      <c r="N20" s="17">
        <f t="shared" si="0"/>
        <v>0</v>
      </c>
    </row>
    <row r="21" spans="1:16" ht="15.5" customHeight="1" thickTop="1" thickBot="1" x14ac:dyDescent="0.4">
      <c r="A21" s="22" t="s">
        <v>44</v>
      </c>
      <c r="B21" s="23">
        <f t="shared" ref="B21:M21" si="1">+SUM(B5:B20)</f>
        <v>3458850.4098399999</v>
      </c>
      <c r="C21" s="23">
        <f t="shared" si="1"/>
        <v>3583119.9119999995</v>
      </c>
      <c r="D21" s="23">
        <f t="shared" si="1"/>
        <v>4158451.6353000002</v>
      </c>
      <c r="E21" s="23">
        <f t="shared" si="1"/>
        <v>2963302.5558800003</v>
      </c>
      <c r="F21" s="23"/>
      <c r="G21" s="23"/>
      <c r="H21" s="23"/>
      <c r="I21" s="23"/>
      <c r="J21" s="23"/>
      <c r="K21" s="23"/>
      <c r="L21" s="23"/>
      <c r="M21" s="23"/>
      <c r="N21" s="24">
        <f t="shared" si="0"/>
        <v>14163724.513019999</v>
      </c>
    </row>
    <row r="22" spans="1:16" ht="15.5" customHeight="1" thickTop="1" thickBot="1" x14ac:dyDescent="0.4">
      <c r="A22" s="25" t="s">
        <v>45</v>
      </c>
      <c r="B22" s="26">
        <v>707960.73479999998</v>
      </c>
      <c r="C22" s="26">
        <v>686333.81240000005</v>
      </c>
      <c r="D22" s="27">
        <v>802171.79520000005</v>
      </c>
      <c r="E22" s="27">
        <v>592696.10811999999</v>
      </c>
      <c r="F22" s="27"/>
      <c r="G22" s="27"/>
      <c r="H22" s="27"/>
      <c r="I22" s="27"/>
      <c r="J22" s="27"/>
      <c r="K22" s="27"/>
      <c r="L22" s="27"/>
      <c r="M22" s="27"/>
      <c r="N22" s="28">
        <f>+SUM(B22:M22)</f>
        <v>2789162.45052</v>
      </c>
    </row>
    <row r="23" spans="1:16" ht="15.5" customHeight="1" thickTop="1" thickBot="1" x14ac:dyDescent="0.4">
      <c r="A23" s="8" t="s">
        <v>15</v>
      </c>
      <c r="B23" s="29">
        <f t="shared" ref="B23:M23" si="2">+B21+B22</f>
        <v>4166811.1446399996</v>
      </c>
      <c r="C23" s="29">
        <f t="shared" si="2"/>
        <v>4269453.7243999997</v>
      </c>
      <c r="D23" s="29">
        <f t="shared" si="2"/>
        <v>4960623.4305000007</v>
      </c>
      <c r="E23" s="29">
        <f t="shared" si="2"/>
        <v>3555998.6640000003</v>
      </c>
      <c r="F23" s="29"/>
      <c r="G23" s="29"/>
      <c r="H23" s="29"/>
      <c r="I23" s="29"/>
      <c r="J23" s="29"/>
      <c r="K23" s="29"/>
      <c r="L23" s="29"/>
      <c r="M23" s="29"/>
      <c r="N23" s="30">
        <f>SUM(B23:M23)</f>
        <v>16952886.963539999</v>
      </c>
    </row>
    <row r="26" spans="1:16" x14ac:dyDescent="0.35">
      <c r="B26" s="12"/>
    </row>
  </sheetData>
  <conditionalFormatting sqref="C1:X2 C3:W3">
    <cfRule type="cellIs" dxfId="0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Ventas Por Régimen</vt:lpstr>
      <vt:lpstr>Ventas mdo mes 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Ernesto Rebolledo</dc:creator>
  <cp:lastModifiedBy>Alexander Banguera Obregon</cp:lastModifiedBy>
  <dcterms:created xsi:type="dcterms:W3CDTF">2018-05-04T22:53:35Z</dcterms:created>
  <dcterms:modified xsi:type="dcterms:W3CDTF">2022-05-06T12:53:44Z</dcterms:modified>
</cp:coreProperties>
</file>