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2" activeTab="0"/>
  </bookViews>
  <sheets>
    <sheet name="Ventas Por Régimen" sheetId="1" r:id="rId1"/>
    <sheet name="Ventas mdo mes P" sheetId="2" r:id="rId2"/>
  </sheets>
  <externalReferences>
    <externalReference r:id="rId5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<sst xmlns="http://schemas.openxmlformats.org/spreadsheetml/2006/main" count="76" uniqueCount="45">
  <si>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</si>
  <si>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</si>
  <si>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</si>
  <si>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</si>
  <si>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</si>
  <si>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</si>
  <si>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</si>
  <si>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</si>
  <si>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</si>
  <si>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</si>
  <si>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</si>
  <si>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</si>
  <si>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</si>
  <si>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</si>
  <si>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</si>
  <si>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</si>
  <si>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</si>
  <si>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</si>
  <si>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</si>
  <si>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</si>
  <si>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</si>
  <si>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</si>
  <si>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>NA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</si>
  <si>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</si>
  <si>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</si>
  <si>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</si>
  <si>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</si>
  <si>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</si>
  <si>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</si>
  <si>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</si>
  <si>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</si>
  <si>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</si>
  <si>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</si>
  <si>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</si>
  <si>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</si>
  <si>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</si>
  <si>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</si>
  <si>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</si>
  <si>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</si>
  <si>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</si>
  <si>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</si>
  <si>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</si>
  <si>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</si>
  <si>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</si>
  <si>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NOVIEMBRE DE 2016  QQ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</si>
</sst>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\ _P_t_a_-;\-* #,##0\ _P_t_a_-;_-* &quot;-&quot;\ _P_t_a_-;_-@_-"/>
    <numFmt numFmtId="166" formatCode="0.0%"/>
    <numFmt numFmtId="167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18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0" fillId="0" borderId="0" xfId="53" applyFont="1" applyAlignment="1">
      <alignment horizontal="centerContinuous" vertical="center"/>
      <protection/>
    </xf>
    <xf numFmtId="0" fontId="19" fillId="0" borderId="0" xfId="53" applyFont="1" applyAlignment="1">
      <alignment horizontal="centerContinuous" vertical="center"/>
      <protection/>
    </xf>
    <xf numFmtId="0" fontId="19" fillId="0" borderId="0" xfId="53" applyFont="1">
      <alignment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19" fillId="0" borderId="0" xfId="53" applyFont="1" applyAlignment="1">
      <alignment horizontal="center" vertical="center"/>
      <protection/>
    </xf>
    <xf numFmtId="0" fontId="19" fillId="0" borderId="14" xfId="53" applyFont="1" applyBorder="1">
      <alignment/>
      <protection/>
    </xf>
    <xf numFmtId="3" fontId="19" fillId="0" borderId="15" xfId="53" applyNumberFormat="1" applyFont="1" applyBorder="1">
      <alignment/>
      <protection/>
    </xf>
    <xf numFmtId="3" fontId="19" fillId="0" borderId="16" xfId="53" applyNumberFormat="1" applyFont="1" applyBorder="1">
      <alignment/>
      <protection/>
    </xf>
    <xf numFmtId="3" fontId="19" fillId="0" borderId="17" xfId="53" applyNumberFormat="1" applyFont="1" applyBorder="1">
      <alignment/>
      <protection/>
    </xf>
    <xf numFmtId="3" fontId="19" fillId="0" borderId="0" xfId="53" applyNumberFormat="1" applyFont="1">
      <alignment/>
      <protection/>
    </xf>
    <xf numFmtId="0" fontId="19" fillId="0" borderId="18" xfId="53" applyFont="1" applyBorder="1" quotePrefix="1">
      <alignment/>
      <protection/>
    </xf>
    <xf numFmtId="10" fontId="19" fillId="0" borderId="15" xfId="56" applyNumberFormat="1" applyFont="1" applyBorder="1" applyAlignment="1">
      <alignment/>
    </xf>
    <xf numFmtId="10" fontId="19" fillId="0" borderId="16" xfId="56" applyNumberFormat="1" applyFont="1" applyBorder="1" applyAlignment="1">
      <alignment/>
    </xf>
    <xf numFmtId="10" fontId="19" fillId="0" borderId="17" xfId="56" applyNumberFormat="1" applyFont="1" applyBorder="1" applyAlignment="1">
      <alignment/>
    </xf>
    <xf numFmtId="0" fontId="19" fillId="0" borderId="18" xfId="53" applyFont="1" applyBorder="1">
      <alignment/>
      <protection/>
    </xf>
    <xf numFmtId="0" fontId="19" fillId="0" borderId="19" xfId="53" applyFont="1" applyBorder="1" quotePrefix="1">
      <alignment/>
      <protection/>
    </xf>
    <xf numFmtId="10" fontId="19" fillId="0" borderId="20" xfId="56" applyNumberFormat="1" applyFont="1" applyBorder="1" applyAlignment="1">
      <alignment/>
    </xf>
    <xf numFmtId="10" fontId="19" fillId="0" borderId="21" xfId="56" applyNumberFormat="1" applyFont="1" applyBorder="1" applyAlignment="1">
      <alignment/>
    </xf>
    <xf numFmtId="10" fontId="19" fillId="0" borderId="22" xfId="56" applyNumberFormat="1" applyFont="1" applyBorder="1" applyAlignment="1">
      <alignment/>
    </xf>
    <xf numFmtId="0" fontId="18" fillId="0" borderId="0" xfId="53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19" xfId="53" applyFont="1" applyBorder="1">
      <alignment/>
      <protection/>
    </xf>
    <xf numFmtId="3" fontId="20" fillId="0" borderId="20" xfId="53" applyNumberFormat="1" applyFont="1" applyBorder="1">
      <alignment/>
      <protection/>
    </xf>
    <xf numFmtId="3" fontId="20" fillId="0" borderId="21" xfId="53" applyNumberFormat="1" applyFont="1" applyBorder="1">
      <alignment/>
      <protection/>
    </xf>
    <xf numFmtId="3" fontId="20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476250" cy="323850"/>
    <xdr:sp>
      <xdr:nvSpPr>
        <xdr:cNvPr id="1" name="Text Box 1"/>
        <xdr:cNvSpPr txBox="1">
          <a:spLocks noChangeArrowheads="1"/>
        </xdr:cNvSpPr>
      </xdr:nvSpPr>
      <xdr:spPr>
        <a:xfrm>
          <a:off x="16544925" y="58102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247650</xdr:colOff>
      <xdr:row>4</xdr:row>
      <xdr:rowOff>85725</xdr:rowOff>
    </xdr:from>
    <xdr:to>
      <xdr:col>22</xdr:col>
      <xdr:colOff>247650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67640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476250" cy="323850"/>
    <xdr:sp>
      <xdr:nvSpPr>
        <xdr:cNvPr id="1" name="Text Box 1"/>
        <xdr:cNvSpPr txBox="1">
          <a:spLocks noChangeArrowheads="1"/>
        </xdr:cNvSpPr>
      </xdr:nvSpPr>
      <xdr:spPr>
        <a:xfrm>
          <a:off x="16468725" y="58102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247650</xdr:colOff>
      <xdr:row>4</xdr:row>
      <xdr:rowOff>85725</xdr:rowOff>
    </xdr:from>
    <xdr:to>
      <xdr:col>22</xdr:col>
      <xdr:colOff>247650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6687800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Doc%20Users\Temas%20Generales\Liquidaci&#243;n%20FEPA\Liquidaciones\LIQUIDACIONES%202016\LIQUIDACI&#211;N%20NOVIEMBRE%202016\Ejecuci&#243;n%20del%20Fondo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ciones"/>
      <sheetName val="Compraventa azúcar"/>
      <sheetName val="Compraventa alcohol"/>
      <sheetName val="Datos"/>
      <sheetName val="Datos Imp"/>
      <sheetName val="D-Tabla-Imp"/>
      <sheetName val="Parámetros"/>
      <sheetName val="Precios"/>
      <sheetName val="Ppto"/>
      <sheetName val="Pa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Inf. Individual (2)"/>
      <sheetName val="Contabilidad"/>
      <sheetName val="Parámetros Master"/>
      <sheetName val="Sheet 1"/>
      <sheetName val="Ingenio del Occidente"/>
      <sheetName val="Resumen P"/>
      <sheetName val="variables-2 O+P"/>
      <sheetName val="Ventas Por Régimen"/>
      <sheetName val="Ventas mdo mes P"/>
      <sheetName val="Ajustes"/>
      <sheetName val="Inf. Individual"/>
      <sheetName val="Evol PMdo"/>
      <sheetName val="Comenta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0.57421875" defaultRowHeight="15"/>
  <cols>
    <col min="1" max="1" width="28.7109375" style="3" customWidth="1"/>
    <col min="2" max="16384" width="10.421875" style="3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ht="15.75" thickBot="1"/>
    <row r="4" spans="1:14" s="8" customFormat="1" ht="31.5" thickBot="1" thickTop="1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6" ht="15">
      <c r="A5" s="9" t="s">
        <v>16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P5" s="13"/>
    </row>
    <row r="6" spans="1:16" ht="15">
      <c r="A6" s="14" t="s">
        <v>17</v>
      </c>
      <c r="B6" s="10">
        <v>47773.4676</v>
      </c>
      <c r="C6" s="10">
        <v>94927.90779999999</v>
      </c>
      <c r="D6" s="11">
        <v>88485.1308</v>
      </c>
      <c r="E6" s="11">
        <v>69653.5672</v>
      </c>
      <c r="F6" s="11">
        <v>57766.2876</v>
      </c>
      <c r="G6" s="11">
        <v>51138.33320000001</v>
      </c>
      <c r="H6" s="11">
        <v>67130.26040000001</v>
      </c>
      <c r="I6" s="11">
        <v>89483.47039999999</v>
      </c>
      <c r="J6" s="11">
        <v>103380.75839999999</v>
      </c>
      <c r="K6" s="11">
        <v>73823.5272</v>
      </c>
      <c r="L6" s="11">
        <v>60633.422399999996</v>
      </c>
      <c r="M6" s="11"/>
      <c r="N6" s="12"/>
      <c r="P6" s="13"/>
    </row>
    <row r="7" spans="1:16" ht="15">
      <c r="A7" s="14" t="s">
        <v>18</v>
      </c>
      <c r="B7" s="15">
        <v>0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/>
      <c r="N7" s="17"/>
      <c r="P7" s="13"/>
    </row>
    <row r="8" spans="1:16" ht="15">
      <c r="A8" s="14" t="s">
        <v>19</v>
      </c>
      <c r="B8" s="15">
        <v>0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/>
      <c r="N8" s="17"/>
      <c r="P8" s="13"/>
    </row>
    <row r="9" spans="1:16" ht="15">
      <c r="A9" s="18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P9" s="13"/>
    </row>
    <row r="10" spans="1:16" ht="15">
      <c r="A10" s="18" t="s">
        <v>20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P10" s="13"/>
    </row>
    <row r="11" spans="1:16" ht="15">
      <c r="A11" s="14" t="s">
        <v>17</v>
      </c>
      <c r="B11" s="10">
        <f>+B16-B6</f>
        <v>3948259.051619999</v>
      </c>
      <c r="C11" s="10">
        <f aca="true" t="shared" si="0" ref="C11:L11">+C16-C6</f>
        <v>4202396.6339799985</v>
      </c>
      <c r="D11" s="11">
        <f t="shared" si="0"/>
        <v>4234349.243959998</v>
      </c>
      <c r="E11" s="11">
        <f t="shared" si="0"/>
        <v>4049300.9015800003</v>
      </c>
      <c r="F11" s="11">
        <f t="shared" si="0"/>
        <v>3287555.964819999</v>
      </c>
      <c r="G11" s="11">
        <f t="shared" si="0"/>
        <v>3608304.8834799994</v>
      </c>
      <c r="H11" s="11">
        <f t="shared" si="0"/>
        <v>3545801.1110799992</v>
      </c>
      <c r="I11" s="11">
        <f t="shared" si="0"/>
        <v>5333324.483539999</v>
      </c>
      <c r="J11" s="11">
        <f t="shared" si="0"/>
        <v>4764856.666759997</v>
      </c>
      <c r="K11" s="11">
        <f t="shared" si="0"/>
        <v>4861616.861719997</v>
      </c>
      <c r="L11" s="11">
        <f t="shared" si="0"/>
        <v>4173002.769119999</v>
      </c>
      <c r="M11" s="11"/>
      <c r="N11" s="12"/>
      <c r="P11" s="13"/>
    </row>
    <row r="12" spans="1:16" ht="15">
      <c r="A12" s="14" t="s">
        <v>21</v>
      </c>
      <c r="B12" s="15" t="s">
        <v>22</v>
      </c>
      <c r="C12" s="15" t="s">
        <v>22</v>
      </c>
      <c r="D12" s="16" t="s">
        <v>22</v>
      </c>
      <c r="E12" s="16" t="s">
        <v>22</v>
      </c>
      <c r="F12" s="16" t="s">
        <v>22</v>
      </c>
      <c r="G12" s="16" t="s">
        <v>22</v>
      </c>
      <c r="H12" s="16" t="s">
        <v>22</v>
      </c>
      <c r="I12" s="16">
        <v>0.5741983569668982</v>
      </c>
      <c r="J12" s="16">
        <v>0.5996609912513985</v>
      </c>
      <c r="K12" s="16">
        <v>0.6045236314785037</v>
      </c>
      <c r="L12" s="16">
        <v>0.5566111753589262</v>
      </c>
      <c r="M12" s="16"/>
      <c r="N12" s="17"/>
      <c r="P12" s="13"/>
    </row>
    <row r="13" spans="1:16" ht="15">
      <c r="A13" s="14" t="s">
        <v>23</v>
      </c>
      <c r="B13" s="15" t="s">
        <v>22</v>
      </c>
      <c r="C13" s="15" t="s">
        <v>22</v>
      </c>
      <c r="D13" s="16" t="s">
        <v>22</v>
      </c>
      <c r="E13" s="16" t="s">
        <v>22</v>
      </c>
      <c r="F13" s="16" t="s">
        <v>22</v>
      </c>
      <c r="G13" s="16" t="s">
        <v>22</v>
      </c>
      <c r="H13" s="16" t="s">
        <v>22</v>
      </c>
      <c r="I13" s="16">
        <v>0.5741983569668982</v>
      </c>
      <c r="J13" s="16">
        <v>0.5861849706512885</v>
      </c>
      <c r="K13" s="16">
        <v>0.5912394043177124</v>
      </c>
      <c r="L13" s="16">
        <v>0.5844697870195306</v>
      </c>
      <c r="M13" s="16"/>
      <c r="N13" s="17"/>
      <c r="P13" s="13"/>
    </row>
    <row r="14" spans="1:16" ht="15">
      <c r="A14" s="18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P14" s="13"/>
    </row>
    <row r="15" spans="1:16" ht="15">
      <c r="A15" s="18" t="s">
        <v>24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P15" s="13"/>
    </row>
    <row r="16" spans="1:16" ht="15">
      <c r="A16" s="14" t="s">
        <v>17</v>
      </c>
      <c r="B16" s="10">
        <v>3996032.519219999</v>
      </c>
      <c r="C16" s="10">
        <v>4297324.541779999</v>
      </c>
      <c r="D16" s="11">
        <v>4322834.374759998</v>
      </c>
      <c r="E16" s="11">
        <v>4118954.46878</v>
      </c>
      <c r="F16" s="11">
        <v>3345322.252419999</v>
      </c>
      <c r="G16" s="11">
        <v>3659443.2166799996</v>
      </c>
      <c r="H16" s="11">
        <v>3612931.3714799993</v>
      </c>
      <c r="I16" s="11">
        <v>5422807.953939999</v>
      </c>
      <c r="J16" s="11">
        <v>4868237.425159996</v>
      </c>
      <c r="K16" s="11">
        <v>4935440.388919997</v>
      </c>
      <c r="L16" s="11">
        <v>4233636.191519999</v>
      </c>
      <c r="M16" s="11"/>
      <c r="N16" s="12"/>
      <c r="P16" s="13"/>
    </row>
    <row r="17" spans="1:16" ht="15">
      <c r="A17" s="14" t="s">
        <v>25</v>
      </c>
      <c r="B17" s="15">
        <v>0.5074327012323208</v>
      </c>
      <c r="C17" s="15">
        <v>0.5407307677342656</v>
      </c>
      <c r="D17" s="16">
        <v>0.5700025686496031</v>
      </c>
      <c r="E17" s="16">
        <v>0.5447089564271257</v>
      </c>
      <c r="F17" s="16">
        <v>0.4903330061710482</v>
      </c>
      <c r="G17" s="16">
        <v>0.46734100177993</v>
      </c>
      <c r="H17" s="16">
        <v>0.4814946511279534</v>
      </c>
      <c r="I17" s="16">
        <v>0.5647233281412796</v>
      </c>
      <c r="J17" s="16">
        <v>0.5868686376786776</v>
      </c>
      <c r="K17" s="16">
        <v>0.5927373878707018</v>
      </c>
      <c r="L17" s="16">
        <v>0.5521782757296134</v>
      </c>
      <c r="M17" s="16"/>
      <c r="N17" s="17"/>
      <c r="P17" s="13"/>
    </row>
    <row r="18" spans="1:16" ht="15.75" thickBot="1">
      <c r="A18" s="19" t="s">
        <v>26</v>
      </c>
      <c r="B18" s="20">
        <v>0.5074327012323208</v>
      </c>
      <c r="C18" s="20">
        <v>0.5246865825399918</v>
      </c>
      <c r="D18" s="21">
        <v>0.5402137329861655</v>
      </c>
      <c r="E18" s="21">
        <v>0.5413201243367952</v>
      </c>
      <c r="F18" s="21">
        <v>0.5328258830843808</v>
      </c>
      <c r="G18" s="21">
        <v>0.5227315655061462</v>
      </c>
      <c r="H18" s="21">
        <v>0.5172847407278847</v>
      </c>
      <c r="I18" s="21">
        <v>0.5647233281412796</v>
      </c>
      <c r="J18" s="21">
        <v>0.575199292507413</v>
      </c>
      <c r="K18" s="21">
        <v>0.5808840069923866</v>
      </c>
      <c r="L18" s="21">
        <v>0.5746389473246826</v>
      </c>
      <c r="M18" s="21"/>
      <c r="N18" s="22"/>
      <c r="P18" s="13"/>
    </row>
    <row r="19" s="23" customFormat="1" ht="12.75"/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8" ht="15">
      <c r="B28" s="13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0.57421875" defaultRowHeight="15"/>
  <cols>
    <col min="1" max="1" width="27.57421875" style="3" customWidth="1"/>
    <col min="2" max="16384" width="10.421875" style="3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ht="15.75" thickBot="1"/>
    <row r="4" spans="1:14" s="8" customFormat="1" ht="31.5" thickBot="1" thickTop="1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6" ht="15">
      <c r="A5" s="9" t="s">
        <v>27</v>
      </c>
      <c r="B5" s="10">
        <v>1968314.9437799994</v>
      </c>
      <c r="C5" s="10">
        <v>1973628.9430999996</v>
      </c>
      <c r="D5" s="11">
        <v>1858807.6772999982</v>
      </c>
      <c r="E5" s="11">
        <v>1875323.07852</v>
      </c>
      <c r="F5" s="11">
        <v>1705000.3357799985</v>
      </c>
      <c r="G5" s="11">
        <v>1949235.3578399997</v>
      </c>
      <c r="H5" s="11">
        <v>1873324.2412199993</v>
      </c>
      <c r="I5" s="11">
        <v>2360421.79832</v>
      </c>
      <c r="J5" s="11">
        <v>2011221.5595599972</v>
      </c>
      <c r="K5" s="11">
        <v>2010020.3447999982</v>
      </c>
      <c r="L5" s="11">
        <v>1895914.2592199985</v>
      </c>
      <c r="M5" s="11"/>
      <c r="N5" s="12"/>
      <c r="P5" s="13"/>
    </row>
    <row r="6" spans="1:16" ht="15">
      <c r="A6" s="18" t="s">
        <v>28</v>
      </c>
      <c r="B6" s="10">
        <v>434245.82116000005</v>
      </c>
      <c r="C6" s="10">
        <v>481101.54998</v>
      </c>
      <c r="D6" s="11">
        <v>558177.55734</v>
      </c>
      <c r="E6" s="11">
        <v>482733.40154</v>
      </c>
      <c r="F6" s="11">
        <v>318744.50107999984</v>
      </c>
      <c r="G6" s="11">
        <v>420621.9736800003</v>
      </c>
      <c r="H6" s="11">
        <v>408148.5611200002</v>
      </c>
      <c r="I6" s="11">
        <v>711780.61676</v>
      </c>
      <c r="J6" s="11">
        <v>603812.5212</v>
      </c>
      <c r="K6" s="11">
        <v>650235.5472200001</v>
      </c>
      <c r="L6" s="11">
        <v>482683.72200000007</v>
      </c>
      <c r="M6" s="11"/>
      <c r="N6" s="12"/>
      <c r="P6" s="13"/>
    </row>
    <row r="7" spans="1:16" ht="15">
      <c r="A7" s="18" t="s">
        <v>29</v>
      </c>
      <c r="B7" s="10">
        <v>52162.477999999996</v>
      </c>
      <c r="C7" s="10">
        <v>90512.68599999999</v>
      </c>
      <c r="D7" s="11">
        <v>90746.78400000001</v>
      </c>
      <c r="E7" s="11">
        <v>80526.149</v>
      </c>
      <c r="F7" s="11">
        <v>83155.19800000003</v>
      </c>
      <c r="G7" s="11">
        <v>95861.33499999996</v>
      </c>
      <c r="H7" s="11">
        <v>68906.50000000012</v>
      </c>
      <c r="I7" s="11">
        <v>121557.31500000002</v>
      </c>
      <c r="J7" s="11">
        <v>78764.751</v>
      </c>
      <c r="K7" s="11">
        <v>141540.02</v>
      </c>
      <c r="L7" s="11">
        <v>34920</v>
      </c>
      <c r="M7" s="11"/>
      <c r="N7" s="12"/>
      <c r="P7" s="13"/>
    </row>
    <row r="8" spans="1:16" ht="15">
      <c r="A8" s="18" t="s">
        <v>30</v>
      </c>
      <c r="B8" s="10">
        <v>59853.00000000001</v>
      </c>
      <c r="C8" s="10">
        <v>39599</v>
      </c>
      <c r="D8" s="11">
        <v>62152</v>
      </c>
      <c r="E8" s="11">
        <v>94658</v>
      </c>
      <c r="F8" s="11">
        <v>99567</v>
      </c>
      <c r="G8" s="11">
        <v>89348</v>
      </c>
      <c r="H8" s="11">
        <v>74796</v>
      </c>
      <c r="I8" s="11">
        <v>96780</v>
      </c>
      <c r="J8" s="11">
        <v>64213</v>
      </c>
      <c r="K8" s="11">
        <v>67150</v>
      </c>
      <c r="L8" s="11">
        <v>39680</v>
      </c>
      <c r="M8" s="11"/>
      <c r="N8" s="12"/>
      <c r="P8" s="13"/>
    </row>
    <row r="9" spans="1:16" ht="15">
      <c r="A9" s="18" t="s">
        <v>31</v>
      </c>
      <c r="B9" s="10">
        <v>0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/>
      <c r="N9" s="12"/>
      <c r="P9" s="13"/>
    </row>
    <row r="10" spans="1:16" ht="15">
      <c r="A10" s="18" t="s">
        <v>32</v>
      </c>
      <c r="B10" s="10">
        <v>0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/>
      <c r="N10" s="12"/>
      <c r="P10" s="13"/>
    </row>
    <row r="11" spans="1:16" ht="15">
      <c r="A11" s="18" t="s">
        <v>33</v>
      </c>
      <c r="B11" s="10">
        <v>124070</v>
      </c>
      <c r="C11" s="10">
        <v>66780</v>
      </c>
      <c r="D11" s="11">
        <v>129087</v>
      </c>
      <c r="E11" s="11">
        <v>59850</v>
      </c>
      <c r="F11" s="11">
        <v>48260</v>
      </c>
      <c r="G11" s="11">
        <v>17570</v>
      </c>
      <c r="H11" s="11">
        <v>38690</v>
      </c>
      <c r="I11" s="11">
        <v>159900</v>
      </c>
      <c r="J11" s="11">
        <v>35610</v>
      </c>
      <c r="K11" s="11">
        <v>57650</v>
      </c>
      <c r="L11" s="11">
        <v>140833</v>
      </c>
      <c r="M11" s="11"/>
      <c r="N11" s="12"/>
      <c r="P11" s="13"/>
    </row>
    <row r="12" spans="1:16" ht="15">
      <c r="A12" s="18" t="s">
        <v>34</v>
      </c>
      <c r="B12" s="10">
        <v>194115.6</v>
      </c>
      <c r="C12" s="10">
        <v>395814.8</v>
      </c>
      <c r="D12" s="11">
        <v>369350</v>
      </c>
      <c r="E12" s="11">
        <v>301623</v>
      </c>
      <c r="F12" s="11">
        <v>206096.19999999995</v>
      </c>
      <c r="G12" s="11">
        <v>183854</v>
      </c>
      <c r="H12" s="11">
        <v>223434.21759999986</v>
      </c>
      <c r="I12" s="11">
        <v>518807</v>
      </c>
      <c r="J12" s="11">
        <v>338167.38223999995</v>
      </c>
      <c r="K12" s="11">
        <v>270536</v>
      </c>
      <c r="L12" s="11">
        <v>304793</v>
      </c>
      <c r="M12" s="11"/>
      <c r="N12" s="12"/>
      <c r="P12" s="13"/>
    </row>
    <row r="13" spans="1:16" ht="15">
      <c r="A13" s="18" t="s">
        <v>35</v>
      </c>
      <c r="B13" s="10">
        <v>30942.6</v>
      </c>
      <c r="C13" s="10">
        <v>72508</v>
      </c>
      <c r="D13" s="11">
        <v>72296.40000000001</v>
      </c>
      <c r="E13" s="11">
        <v>79925.59999999999</v>
      </c>
      <c r="F13" s="11">
        <v>35196.99999999997</v>
      </c>
      <c r="G13" s="11">
        <v>31168.79999999999</v>
      </c>
      <c r="H13" s="11">
        <v>266372.2000000001</v>
      </c>
      <c r="I13" s="11">
        <v>136518.4</v>
      </c>
      <c r="J13" s="11">
        <v>199366.40000000005</v>
      </c>
      <c r="K13" s="11">
        <v>225288.19999999995</v>
      </c>
      <c r="L13" s="11">
        <v>38069.40000000002</v>
      </c>
      <c r="M13" s="11"/>
      <c r="N13" s="12"/>
      <c r="P13" s="13"/>
    </row>
    <row r="14" spans="1:16" ht="15">
      <c r="A14" s="18" t="s">
        <v>36</v>
      </c>
      <c r="B14" s="10">
        <v>266118</v>
      </c>
      <c r="C14" s="10">
        <v>413118.9</v>
      </c>
      <c r="D14" s="11">
        <v>380989</v>
      </c>
      <c r="E14" s="11">
        <v>371587.99999999994</v>
      </c>
      <c r="F14" s="11">
        <v>81151.40000000014</v>
      </c>
      <c r="G14" s="11">
        <v>91315.206</v>
      </c>
      <c r="H14" s="11">
        <v>109714.00000000023</v>
      </c>
      <c r="I14" s="11">
        <v>474977.19999999995</v>
      </c>
      <c r="J14" s="11">
        <v>696091.6000000001</v>
      </c>
      <c r="K14" s="11">
        <v>572715.8999999997</v>
      </c>
      <c r="L14" s="11">
        <v>496870.8000000003</v>
      </c>
      <c r="M14" s="11"/>
      <c r="N14" s="12"/>
      <c r="P14" s="13"/>
    </row>
    <row r="15" spans="1:16" ht="15">
      <c r="A15" s="18" t="s">
        <v>37</v>
      </c>
      <c r="B15" s="10">
        <v>0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/>
      <c r="N15" s="12"/>
      <c r="P15" s="13"/>
    </row>
    <row r="16" spans="1:16" ht="15">
      <c r="A16" s="18" t="s">
        <v>38</v>
      </c>
      <c r="B16" s="10">
        <v>0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/>
      <c r="N16" s="12"/>
      <c r="P16" s="13"/>
    </row>
    <row r="17" spans="1:16" ht="15">
      <c r="A17" s="18" t="s">
        <v>39</v>
      </c>
      <c r="B17" s="10">
        <v>0</v>
      </c>
      <c r="C17" s="10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/>
      <c r="N17" s="12"/>
      <c r="P17" s="13"/>
    </row>
    <row r="18" spans="1:16" ht="15">
      <c r="A18" s="18" t="s">
        <v>40</v>
      </c>
      <c r="B18" s="10">
        <v>13354</v>
      </c>
      <c r="C18" s="10">
        <v>10125</v>
      </c>
      <c r="D18" s="11">
        <v>10566</v>
      </c>
      <c r="E18" s="11">
        <v>12527.999999999993</v>
      </c>
      <c r="F18" s="11">
        <v>11546</v>
      </c>
      <c r="G18" s="11">
        <v>11459.000000000007</v>
      </c>
      <c r="H18" s="11">
        <v>11346</v>
      </c>
      <c r="I18" s="11">
        <v>11894</v>
      </c>
      <c r="J18" s="11">
        <v>9572</v>
      </c>
      <c r="K18" s="11">
        <v>4344</v>
      </c>
      <c r="L18" s="11">
        <v>12681</v>
      </c>
      <c r="M18" s="11"/>
      <c r="N18" s="12"/>
      <c r="P18" s="13"/>
    </row>
    <row r="19" spans="1:14" ht="15.75" thickBot="1">
      <c r="A19" s="18" t="s">
        <v>41</v>
      </c>
      <c r="B19" s="10">
        <v>0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11"/>
      <c r="N19" s="12"/>
    </row>
    <row r="20" spans="1:14" ht="16.5" thickBot="1" thickTop="1">
      <c r="A20" s="24" t="s">
        <v>42</v>
      </c>
      <c r="B20" s="25">
        <f>SUM(B5:B19)</f>
        <v>3143176.4429399995</v>
      </c>
      <c r="C20" s="25">
        <f aca="true" t="shared" si="0" ref="C20:L20">SUM(C5:C19)</f>
        <v>3543188.879079999</v>
      </c>
      <c r="D20" s="26">
        <f t="shared" si="0"/>
        <v>3532172.4186399984</v>
      </c>
      <c r="E20" s="26">
        <f t="shared" si="0"/>
        <v>3358755.2290600003</v>
      </c>
      <c r="F20" s="26">
        <f t="shared" si="0"/>
        <v>2588717.6348599987</v>
      </c>
      <c r="G20" s="26">
        <f t="shared" si="0"/>
        <v>2890433.6725199996</v>
      </c>
      <c r="H20" s="26">
        <f t="shared" si="0"/>
        <v>3074731.7199399993</v>
      </c>
      <c r="I20" s="26">
        <f t="shared" si="0"/>
        <v>4592636.33008</v>
      </c>
      <c r="J20" s="26">
        <f t="shared" si="0"/>
        <v>4036819.213999997</v>
      </c>
      <c r="K20" s="26">
        <f t="shared" si="0"/>
        <v>3999480.0120199975</v>
      </c>
      <c r="L20" s="26">
        <f t="shared" si="0"/>
        <v>3446446.1812199987</v>
      </c>
      <c r="M20" s="26"/>
      <c r="N20" s="27"/>
    </row>
    <row r="21" spans="1:14" ht="16.5" thickBot="1" thickTop="1">
      <c r="A21" s="28" t="s">
        <v>43</v>
      </c>
      <c r="B21" s="29">
        <v>852856.0762799999</v>
      </c>
      <c r="C21" s="29">
        <v>754135.6627</v>
      </c>
      <c r="D21" s="30">
        <v>790661.95612</v>
      </c>
      <c r="E21" s="30">
        <v>760199.23972</v>
      </c>
      <c r="F21" s="30">
        <v>756604.6175600002</v>
      </c>
      <c r="G21" s="30">
        <v>769009.54416</v>
      </c>
      <c r="H21" s="30">
        <v>538199.65154</v>
      </c>
      <c r="I21" s="30">
        <v>830171.6238599999</v>
      </c>
      <c r="J21" s="30">
        <v>831418.21116</v>
      </c>
      <c r="K21" s="30">
        <v>935960.3768999998</v>
      </c>
      <c r="L21" s="30">
        <v>787191.0103000002</v>
      </c>
      <c r="M21" s="30"/>
      <c r="N21" s="31"/>
    </row>
    <row r="22" spans="1:14" ht="16.5" thickBot="1" thickTop="1">
      <c r="A22" s="32" t="s">
        <v>15</v>
      </c>
      <c r="B22" s="33">
        <f>+B20+B21</f>
        <v>3996032.519219999</v>
      </c>
      <c r="C22" s="33">
        <f aca="true" t="shared" si="1" ref="C22:L22">+C20+C21</f>
        <v>4297324.541779999</v>
      </c>
      <c r="D22" s="33">
        <f t="shared" si="1"/>
        <v>4322834.374759998</v>
      </c>
      <c r="E22" s="33">
        <f t="shared" si="1"/>
        <v>4118954.46878</v>
      </c>
      <c r="F22" s="33">
        <f t="shared" si="1"/>
        <v>3345322.252419999</v>
      </c>
      <c r="G22" s="34">
        <f t="shared" si="1"/>
        <v>3659443.2166799996</v>
      </c>
      <c r="H22" s="34">
        <f t="shared" si="1"/>
        <v>3612931.3714799993</v>
      </c>
      <c r="I22" s="34">
        <f t="shared" si="1"/>
        <v>5422807.953939999</v>
      </c>
      <c r="J22" s="34">
        <f t="shared" si="1"/>
        <v>4868237.425159996</v>
      </c>
      <c r="K22" s="34">
        <f t="shared" si="1"/>
        <v>4935440.388919997</v>
      </c>
      <c r="L22" s="34">
        <f t="shared" si="1"/>
        <v>4233637.191519999</v>
      </c>
      <c r="M22" s="34"/>
      <c r="N22" s="35"/>
    </row>
    <row r="25" ht="15">
      <c r="B25" s="13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Lucia Chavez</dc:creator>
  <cp:keywords/>
  <dc:description/>
  <cp:lastModifiedBy>Claudia Lucia Chavez</cp:lastModifiedBy>
  <dcterms:created xsi:type="dcterms:W3CDTF">2016-12-06T13:58:44Z</dcterms:created>
  <dcterms:modified xsi:type="dcterms:W3CDTF">2016-12-06T14:02:09Z</dcterms:modified>
  <cp:category/>
  <cp:version/>
  <cp:contentType/>
  <cp:contentStatus/>
</cp:coreProperties>
</file>