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2\Resumen\"/>
    </mc:Choice>
  </mc:AlternateContent>
  <xr:revisionPtr revIDLastSave="0" documentId="8_{49CE6BBD-6DFF-4284-9749-69577EEC0702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N9" i="3"/>
  <c r="N12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B21" i="4"/>
  <c r="C21" i="4"/>
  <c r="D21" i="4"/>
  <c r="N21" i="4" s="1"/>
  <c r="E21" i="4"/>
  <c r="F21" i="4"/>
  <c r="G21" i="4"/>
  <c r="H21" i="4"/>
  <c r="H23" i="4" s="1"/>
  <c r="I21" i="4"/>
  <c r="I23" i="4" s="1"/>
  <c r="J21" i="4"/>
  <c r="K21" i="4"/>
  <c r="L21" i="4"/>
  <c r="L23" i="4" s="1"/>
  <c r="M21" i="4"/>
  <c r="N22" i="4"/>
  <c r="B23" i="4"/>
  <c r="C23" i="4"/>
  <c r="E23" i="4"/>
  <c r="F23" i="4"/>
  <c r="G23" i="4"/>
  <c r="J23" i="4"/>
  <c r="K23" i="4"/>
  <c r="M23" i="4"/>
  <c r="D23" i="4" l="1"/>
  <c r="N23" i="4" s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<sst xmlns="http://schemas.openxmlformats.org/spreadsheetml/2006/main" count="64" uniqueCount="46">
  <si>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</si>
  <si>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DICIEMBRE. 2022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</si>
  <si>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</si>
  <si>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</si>
  <si>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</si>
  <si>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</si>
  <si>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</si>
  <si>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</si>
  <si>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</si>
  <si>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</si>
  <si>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</si>
  <si>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</si>
  <si>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</si>
  <si>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</si>
  <si>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</si>
  <si>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</si>
  <si>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</si>
  <si>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</si>
  <si>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</si>
  <si>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</si>
  <si>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</si>
  <si>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</si>
  <si>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</si>
  <si>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</si>
  <si>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</si>
  <si>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</si>
  <si>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</si>
  <si>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DICIEMBRE DE 2022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</si>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</sst>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\ _P_t_a_-;\-* #,##0\ _P_t_a_-;_-* &quot;-&quot;\ _P_t_a_-;_-@_-"/>
    <numFmt numFmtId="169" formatCode="#,##0.00000000000"/>
    <numFmt numFmtId="170" formatCode="[$-C0A]dd\-mmm\-yy;@"/>
    <numFmt numFmtId="171" formatCode="#,##0.0000000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/>
    <xf numFmtId="170" fontId="1" fillId="0" borderId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/>
    <xf numFmtId="170" fontId="1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/>
    <xf numFmtId="0" fontId="1" fillId="0" borderId="0" xfId="2"/>
    <xf numFmtId="0" fontId="3" fillId="0" borderId="3" xfId="2" applyFont="1" applyBorder="1"/>
    <xf numFmtId="10" fontId="3" fillId="0" borderId="4" xfId="4" applyNumberFormat="1" applyFont="1" applyBorder="1"/>
    <xf numFmtId="10" fontId="3" fillId="0" borderId="5" xfId="4" applyNumberFormat="1" applyFont="1" applyBorder="1"/>
    <xf numFmtId="3" fontId="3" fillId="0" borderId="4" xfId="2" applyNumberFormat="1" applyFont="1" applyBorder="1"/>
    <xf numFmtId="3" fontId="3" fillId="0" borderId="5" xfId="2" applyNumberFormat="1" applyFont="1" applyBorder="1"/>
    <xf numFmtId="0" fontId="2" fillId="0" borderId="6" xfId="2" applyFont="1" applyBorder="1"/>
    <xf numFmtId="10" fontId="3" fillId="0" borderId="1" xfId="2" applyNumberFormat="1" applyFont="1" applyBorder="1"/>
    <xf numFmtId="10" fontId="3" fillId="0" borderId="2" xfId="2" applyNumberFormat="1" applyFont="1" applyBorder="1"/>
    <xf numFmtId="0" fontId="3" fillId="0" borderId="0" xfId="2" applyFont="1"/>
    <xf numFmtId="3" fontId="3" fillId="0" borderId="0" xfId="2" applyNumberFormat="1" applyFont="1"/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3" fontId="3" fillId="0" borderId="7" xfId="2" applyNumberFormat="1" applyFont="1" applyBorder="1"/>
    <xf numFmtId="0" fontId="3" fillId="0" borderId="12" xfId="2" quotePrefix="1" applyFont="1" applyBorder="1"/>
    <xf numFmtId="10" fontId="3" fillId="0" borderId="7" xfId="4" applyNumberFormat="1" applyFont="1" applyBorder="1"/>
    <xf numFmtId="0" fontId="3" fillId="0" borderId="6" xfId="2" quotePrefix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3" fontId="2" fillId="0" borderId="2" xfId="2" applyNumberFormat="1" applyFont="1" applyBorder="1"/>
    <xf numFmtId="3" fontId="2" fillId="0" borderId="13" xfId="2" applyNumberFormat="1" applyFont="1" applyBorder="1"/>
    <xf numFmtId="0" fontId="3" fillId="0" borderId="18" xfId="2" applyFont="1" applyBorder="1"/>
  </cellXfs>
  <cellStyles count="28">
    <cellStyle name="Comma [0] 2" xfId="23" xr:uid="{00000000-0005-0000-0000-000001000000}"/>
    <cellStyle name="Comma 2" xfId="5" xr:uid="{00000000-0005-0000-0000-000002000000}"/>
    <cellStyle name="Comma 3" xfId="9" xr:uid="{00000000-0005-0000-0000-000003000000}"/>
    <cellStyle name="Comma 4" xfId="27" xr:uid="{00000000-0005-0000-0000-000004000000}"/>
    <cellStyle name="Millares [0] 2" xfId="8" xr:uid="{00000000-0005-0000-0000-000005000000}"/>
    <cellStyle name="Millares [0] 3" xfId="1" xr:uid="{00000000-0005-0000-0000-000006000000}"/>
    <cellStyle name="Millares [0] 4" xfId="22" xr:uid="{00000000-0005-0000-0000-000007000000}"/>
    <cellStyle name="Millares 2" xfId="10" xr:uid="{00000000-0005-0000-0000-000008000000}"/>
    <cellStyle name="Millares 2 2" xfId="17" xr:uid="{00000000-0005-0000-0000-000009000000}"/>
    <cellStyle name="Millares 3" xfId="11" xr:uid="{00000000-0005-0000-0000-00000A000000}"/>
    <cellStyle name="Millares 4" xfId="12" xr:uid="{00000000-0005-0000-0000-00000B000000}"/>
    <cellStyle name="Millares 5" xfId="26" xr:uid="{00000000-0005-0000-0000-00000C000000}"/>
    <cellStyle name="Normal" xfId="0" builtinId="0"/>
    <cellStyle name="Normal 10" xfId="6" xr:uid="{00000000-0005-0000-0000-00000E000000}"/>
    <cellStyle name="Normal 2" xfId="7" xr:uid="{00000000-0005-0000-0000-00000F000000}"/>
    <cellStyle name="Normal 2 2" xfId="2" xr:uid="{00000000-0005-0000-0000-000010000000}"/>
    <cellStyle name="Normal 2 3" xfId="15" xr:uid="{00000000-0005-0000-0000-000011000000}"/>
    <cellStyle name="Normal 3" xfId="14" xr:uid="{00000000-0005-0000-0000-000012000000}"/>
    <cellStyle name="Normal 3 2" xfId="3" xr:uid="{00000000-0005-0000-0000-000013000000}"/>
    <cellStyle name="Normal 4" xfId="16" xr:uid="{00000000-0005-0000-0000-000014000000}"/>
    <cellStyle name="Normal 5" xfId="18" xr:uid="{00000000-0005-0000-0000-000015000000}"/>
    <cellStyle name="Normal 6" xfId="19" xr:uid="{00000000-0005-0000-0000-000016000000}"/>
    <cellStyle name="Normal 7" xfId="21" xr:uid="{00000000-0005-0000-0000-000017000000}"/>
    <cellStyle name="Normal 8" xfId="24" xr:uid="{00000000-0005-0000-0000-000018000000}"/>
    <cellStyle name="Normal 9" xfId="25" xr:uid="{00000000-0005-0000-0000-000019000000}"/>
    <cellStyle name="Porcentaje" xfId="4" builtinId="5"/>
    <cellStyle name="Porcentaje 2" xfId="20" xr:uid="{00000000-0005-0000-0000-00001B000000}"/>
    <cellStyle name="Porcentual 2" xfId="13" xr:uid="{00000000-0005-0000-0000-00001C000000}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>
    <pageSetUpPr autoPageBreaks="0" fitToPage="1"/>
  </sheetPr>
  <dimension ref="A1:P29"/>
  <sheetViews>
    <sheetView showGridLines="0" tabSelected="1" showRuler="0" zoomScale="80" zoomScaleNormal="80" workbookViewId="0"/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16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P5" s="12"/>
    </row>
    <row r="6" spans="1:16" x14ac:dyDescent="0.35">
      <c r="A6" s="18" t="s">
        <v>17</v>
      </c>
      <c r="B6" s="6">
        <v>74449.776400000002</v>
      </c>
      <c r="C6" s="6">
        <v>119661.40360000001</v>
      </c>
      <c r="D6" s="6">
        <v>122044.48880000001</v>
      </c>
      <c r="E6" s="6">
        <v>98680.114600000001</v>
      </c>
      <c r="F6" s="6">
        <v>80160</v>
      </c>
      <c r="G6" s="6">
        <v>88970.678400000004</v>
      </c>
      <c r="H6" s="6">
        <v>93712.416599999997</v>
      </c>
      <c r="I6" s="6">
        <v>123889.98880000001</v>
      </c>
      <c r="J6" s="6">
        <v>89638.5</v>
      </c>
      <c r="K6" s="6">
        <v>107300.7</v>
      </c>
      <c r="L6" s="6">
        <v>140490</v>
      </c>
      <c r="M6" s="6">
        <v>103496.75</v>
      </c>
      <c r="N6" s="17">
        <f>+SUM(B6:M6)</f>
        <v>1242494.8171999999</v>
      </c>
      <c r="P6" s="12"/>
    </row>
    <row r="7" spans="1:16" x14ac:dyDescent="0.35">
      <c r="A7" s="18" t="s">
        <v>18</v>
      </c>
      <c r="B7" s="5">
        <v>0</v>
      </c>
      <c r="C7" s="5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9"/>
      <c r="P7" s="12"/>
    </row>
    <row r="8" spans="1:16" x14ac:dyDescent="0.35">
      <c r="A8" s="18" t="s">
        <v>19</v>
      </c>
      <c r="B8" s="5">
        <v>0</v>
      </c>
      <c r="C8" s="5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19"/>
      <c r="P8" s="12"/>
    </row>
    <row r="9" spans="1:16" x14ac:dyDescent="0.35">
      <c r="A9" s="18" t="s">
        <v>20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7">
        <f>+SUM(B9:M9)</f>
        <v>0</v>
      </c>
      <c r="P9" s="12"/>
    </row>
    <row r="10" spans="1:16" x14ac:dyDescent="0.35">
      <c r="A10" s="18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17"/>
      <c r="P10" s="12"/>
    </row>
    <row r="11" spans="1:16" x14ac:dyDescent="0.35">
      <c r="A11" s="18" t="s">
        <v>21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P11" s="12"/>
    </row>
    <row r="12" spans="1:16" x14ac:dyDescent="0.35">
      <c r="A12" s="18" t="s">
        <v>17</v>
      </c>
      <c r="B12" s="6">
        <v>4096293.3682400002</v>
      </c>
      <c r="C12" s="6">
        <v>4139759.8786399998</v>
      </c>
      <c r="D12" s="6">
        <v>4825338.23288</v>
      </c>
      <c r="E12" s="6">
        <v>3536820.648788</v>
      </c>
      <c r="F12" s="6">
        <v>3470707.2096561999</v>
      </c>
      <c r="G12" s="6">
        <v>3121602.0415230002</v>
      </c>
      <c r="H12" s="6">
        <v>3757590.7035281998</v>
      </c>
      <c r="I12" s="6">
        <v>4225844.9389191996</v>
      </c>
      <c r="J12" s="6">
        <v>4492078.6898258999</v>
      </c>
      <c r="K12" s="6">
        <v>4180286.3366752998</v>
      </c>
      <c r="L12" s="6">
        <v>4308346.4663704</v>
      </c>
      <c r="M12" s="6">
        <v>4096707.0987626999</v>
      </c>
      <c r="N12" s="17">
        <f>+SUM(B12:M12)</f>
        <v>48251375.613808893</v>
      </c>
      <c r="P12" s="12"/>
    </row>
    <row r="13" spans="1:16" x14ac:dyDescent="0.35">
      <c r="A13" s="18" t="s">
        <v>22</v>
      </c>
      <c r="B13" s="4">
        <v>0.54394330026551996</v>
      </c>
      <c r="C13" s="4">
        <v>0.54699898922020496</v>
      </c>
      <c r="D13" s="4">
        <v>0.59627109788042798</v>
      </c>
      <c r="E13" s="4">
        <v>0.49669695629399901</v>
      </c>
      <c r="F13" s="4">
        <v>0.54951788088121201</v>
      </c>
      <c r="G13" s="4">
        <v>0.48339997080476299</v>
      </c>
      <c r="H13" s="4">
        <v>0.49823260260531899</v>
      </c>
      <c r="I13" s="4">
        <v>0.55672893346621499</v>
      </c>
      <c r="J13" s="4">
        <v>0.59672143846967796</v>
      </c>
      <c r="K13" s="4">
        <v>0.57988255446537695</v>
      </c>
      <c r="L13" s="4">
        <v>0.59964957000496999</v>
      </c>
      <c r="M13" s="4">
        <v>0.61470564474283995</v>
      </c>
      <c r="N13" s="19"/>
      <c r="P13" s="12"/>
    </row>
    <row r="14" spans="1:16" x14ac:dyDescent="0.35">
      <c r="A14" s="18" t="s">
        <v>23</v>
      </c>
      <c r="B14" s="4">
        <v>0.54394330026551996</v>
      </c>
      <c r="C14" s="4">
        <v>0.54548634743484503</v>
      </c>
      <c r="D14" s="4">
        <v>0.56428703799063895</v>
      </c>
      <c r="E14" s="4">
        <v>0.54996503973858202</v>
      </c>
      <c r="F14" s="4">
        <v>0.54988235689292597</v>
      </c>
      <c r="G14" s="4">
        <v>0.54073874708427405</v>
      </c>
      <c r="H14" s="4">
        <v>0.53484672352746199</v>
      </c>
      <c r="I14" s="4">
        <v>0.53780168571061104</v>
      </c>
      <c r="J14" s="4">
        <v>0.54522147717165204</v>
      </c>
      <c r="K14" s="4">
        <v>0.54909726804344205</v>
      </c>
      <c r="L14" s="4">
        <v>0.55395149762265306</v>
      </c>
      <c r="M14" s="4">
        <v>0.55915417670194101</v>
      </c>
      <c r="N14" s="19"/>
      <c r="P14" s="12"/>
    </row>
    <row r="15" spans="1:16" x14ac:dyDescent="0.35">
      <c r="A15" s="18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17"/>
      <c r="P15" s="12"/>
    </row>
    <row r="16" spans="1:16" x14ac:dyDescent="0.35">
      <c r="A16" s="18" t="s">
        <v>24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17"/>
      <c r="P16" s="12"/>
    </row>
    <row r="17" spans="1:16" x14ac:dyDescent="0.35">
      <c r="A17" s="18" t="s">
        <v>17</v>
      </c>
      <c r="B17" s="6">
        <f t="shared" ref="B17:M17" si="0">+B12+B6</f>
        <v>4170743.1446400001</v>
      </c>
      <c r="C17" s="6">
        <f t="shared" si="0"/>
        <v>4259421.2822399996</v>
      </c>
      <c r="D17" s="6">
        <f t="shared" si="0"/>
        <v>4947382.7216800004</v>
      </c>
      <c r="E17" s="6">
        <f t="shared" si="0"/>
        <v>3635500.763388</v>
      </c>
      <c r="F17" s="6">
        <f t="shared" si="0"/>
        <v>3550867.2096561999</v>
      </c>
      <c r="G17" s="6">
        <f t="shared" si="0"/>
        <v>3210572.7199230003</v>
      </c>
      <c r="H17" s="6">
        <f t="shared" si="0"/>
        <v>3851303.1201281999</v>
      </c>
      <c r="I17" s="6">
        <f t="shared" si="0"/>
        <v>4349734.9277192</v>
      </c>
      <c r="J17" s="6">
        <f t="shared" si="0"/>
        <v>4581717.1898258999</v>
      </c>
      <c r="K17" s="6">
        <f t="shared" si="0"/>
        <v>4287587.0366752995</v>
      </c>
      <c r="L17" s="6">
        <f t="shared" si="0"/>
        <v>4448836.4663704</v>
      </c>
      <c r="M17" s="6">
        <f t="shared" si="0"/>
        <v>4200203.8487627003</v>
      </c>
      <c r="N17" s="17">
        <f>+N6+N12</f>
        <v>49493870.43100889</v>
      </c>
      <c r="P17" s="12"/>
    </row>
    <row r="18" spans="1:16" x14ac:dyDescent="0.35">
      <c r="A18" s="18" t="s">
        <v>25</v>
      </c>
      <c r="B18" s="5">
        <v>0.61161134095208802</v>
      </c>
      <c r="C18" s="5">
        <v>0.60426962273767804</v>
      </c>
      <c r="D18" s="4">
        <v>0.64696778975148606</v>
      </c>
      <c r="E18" s="4">
        <v>0.56827857692921302</v>
      </c>
      <c r="F18" s="4">
        <v>0.58050262207686898</v>
      </c>
      <c r="G18" s="4">
        <v>0.53812771456278896</v>
      </c>
      <c r="H18" s="4">
        <v>0.56434915932476704</v>
      </c>
      <c r="I18" s="4">
        <v>0.60915679025109304</v>
      </c>
      <c r="J18" s="4">
        <v>0.64652072201611799</v>
      </c>
      <c r="K18" s="4">
        <v>0.60335071013652497</v>
      </c>
      <c r="L18" s="4">
        <v>0.64419835224201505</v>
      </c>
      <c r="M18" s="4">
        <v>0.65301196462242495</v>
      </c>
      <c r="N18" s="19"/>
      <c r="P18" s="12"/>
    </row>
    <row r="19" spans="1:16" ht="15" customHeight="1" thickBot="1" x14ac:dyDescent="0.4">
      <c r="A19" s="20" t="s">
        <v>26</v>
      </c>
      <c r="B19" s="10">
        <v>0.61161134095208802</v>
      </c>
      <c r="C19" s="10">
        <v>0.607901867538858</v>
      </c>
      <c r="D19" s="9">
        <v>0.62234951376390302</v>
      </c>
      <c r="E19" s="9">
        <v>0.61079515071519996</v>
      </c>
      <c r="F19" s="9">
        <v>0.60556439839963505</v>
      </c>
      <c r="G19" s="9">
        <v>0.59645756173960496</v>
      </c>
      <c r="H19" s="9">
        <v>0.59198133911943696</v>
      </c>
      <c r="I19" s="9">
        <v>0.594317771675548</v>
      </c>
      <c r="J19" s="9">
        <v>0.60086036446398206</v>
      </c>
      <c r="K19" s="9">
        <v>0.60112178246454995</v>
      </c>
      <c r="L19" s="9">
        <v>0.605352851153241</v>
      </c>
      <c r="M19" s="9">
        <v>0.60939735181723598</v>
      </c>
      <c r="N19" s="21"/>
      <c r="P19" s="12"/>
    </row>
    <row r="20" spans="1:16" s="2" customFormat="1" ht="12.5" customHeight="1" x14ac:dyDescent="0.25"/>
    <row r="21" spans="1:16" s="2" customFormat="1" ht="12.5" customHeight="1" x14ac:dyDescent="0.25"/>
    <row r="22" spans="1:16" s="2" customFormat="1" ht="12.5" customHeight="1" x14ac:dyDescent="0.25"/>
    <row r="23" spans="1:16" s="2" customFormat="1" ht="12.5" customHeight="1" x14ac:dyDescent="0.25"/>
    <row r="24" spans="1:16" s="2" customFormat="1" ht="12.5" customHeight="1" x14ac:dyDescent="0.25"/>
    <row r="25" spans="1:16" s="2" customFormat="1" ht="12.5" customHeight="1" x14ac:dyDescent="0.25"/>
    <row r="26" spans="1:16" s="2" customFormat="1" ht="12.5" customHeight="1" x14ac:dyDescent="0.25"/>
    <row r="29" spans="1:16" x14ac:dyDescent="0.35">
      <c r="B29" s="12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autoPageBreaks="0" fitToPage="1"/>
  </sheetPr>
  <dimension ref="A1:P26"/>
  <sheetViews>
    <sheetView showGridLines="0" showRuler="0" zoomScale="80" zoomScaleNormal="80" workbookViewId="0"/>
  </sheetViews>
  <sheetFormatPr baseColWidth="10" defaultColWidth="12" defaultRowHeight="14.5" x14ac:dyDescent="0.35"/>
  <cols>
    <col min="1" max="1" width="31.5429687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28</v>
      </c>
      <c r="B5" s="7">
        <v>1619869.33718</v>
      </c>
      <c r="C5" s="7">
        <v>1685582.3909400001</v>
      </c>
      <c r="D5" s="6">
        <v>1746585.4571799999</v>
      </c>
      <c r="E5" s="6">
        <v>1569523.5631448</v>
      </c>
      <c r="F5" s="6">
        <v>1489579.4838040001</v>
      </c>
      <c r="G5" s="6">
        <v>1482874.5597132</v>
      </c>
      <c r="H5" s="6">
        <v>1677823.4419790001</v>
      </c>
      <c r="I5" s="6">
        <v>1700064.3607067</v>
      </c>
      <c r="J5" s="6">
        <v>1619542.0841860001</v>
      </c>
      <c r="K5" s="6">
        <v>1700668.3533250999</v>
      </c>
      <c r="L5" s="6">
        <v>1582903.3453404</v>
      </c>
      <c r="M5" s="6">
        <v>1457420.4816675</v>
      </c>
      <c r="N5" s="17">
        <f t="shared" ref="N5:N21" si="0">SUM(B5:M5)</f>
        <v>19332436.8591667</v>
      </c>
      <c r="P5" s="12"/>
    </row>
    <row r="6" spans="1:16" x14ac:dyDescent="0.35">
      <c r="A6" s="18" t="s">
        <v>29</v>
      </c>
      <c r="B6" s="6">
        <v>842765.71681999997</v>
      </c>
      <c r="C6" s="6">
        <v>672630.53844000003</v>
      </c>
      <c r="D6" s="6">
        <v>742356.57007999998</v>
      </c>
      <c r="E6" s="6">
        <v>547953.68053999997</v>
      </c>
      <c r="F6" s="6">
        <v>555295.19194000005</v>
      </c>
      <c r="G6" s="6">
        <v>459846.38336490002</v>
      </c>
      <c r="H6" s="6">
        <v>633184.41141479998</v>
      </c>
      <c r="I6" s="6">
        <v>650281.11096269998</v>
      </c>
      <c r="J6" s="6">
        <v>761177.35690689995</v>
      </c>
      <c r="K6" s="6">
        <v>617282.3934996</v>
      </c>
      <c r="L6" s="6">
        <v>616202.82727190002</v>
      </c>
      <c r="M6" s="6">
        <v>562518.43119789998</v>
      </c>
      <c r="N6" s="17">
        <f t="shared" si="0"/>
        <v>7661494.6124387011</v>
      </c>
      <c r="P6" s="12"/>
    </row>
    <row r="7" spans="1:16" x14ac:dyDescent="0.35">
      <c r="A7" s="18" t="s">
        <v>30</v>
      </c>
      <c r="B7" s="6">
        <v>117832.91</v>
      </c>
      <c r="C7" s="6">
        <v>184244.89</v>
      </c>
      <c r="D7" s="6">
        <v>165954.25</v>
      </c>
      <c r="E7" s="6">
        <v>141237.19</v>
      </c>
      <c r="F7" s="6">
        <v>183609.69</v>
      </c>
      <c r="G7" s="6">
        <v>166323.69</v>
      </c>
      <c r="H7" s="6">
        <v>164104.74</v>
      </c>
      <c r="I7" s="6">
        <v>157248.24</v>
      </c>
      <c r="J7" s="6">
        <v>152464.6</v>
      </c>
      <c r="K7" s="6">
        <v>169364.1</v>
      </c>
      <c r="L7" s="6">
        <v>221397.88</v>
      </c>
      <c r="M7" s="6">
        <v>236044</v>
      </c>
      <c r="N7" s="17">
        <f t="shared" si="0"/>
        <v>2059826.1800000002</v>
      </c>
      <c r="P7" s="12"/>
    </row>
    <row r="8" spans="1:16" x14ac:dyDescent="0.35">
      <c r="A8" s="18" t="s">
        <v>31</v>
      </c>
      <c r="B8" s="6">
        <v>5683</v>
      </c>
      <c r="C8" s="6">
        <v>13838.3</v>
      </c>
      <c r="D8" s="6">
        <v>21725</v>
      </c>
      <c r="E8" s="6">
        <v>16586</v>
      </c>
      <c r="F8" s="6">
        <v>14613.86</v>
      </c>
      <c r="G8" s="6">
        <v>24320</v>
      </c>
      <c r="H8" s="6">
        <v>3755</v>
      </c>
      <c r="I8" s="6">
        <v>22854.2</v>
      </c>
      <c r="J8" s="6">
        <v>18054.2</v>
      </c>
      <c r="K8" s="6">
        <v>2796.4</v>
      </c>
      <c r="L8" s="6">
        <v>17925</v>
      </c>
      <c r="M8" s="6">
        <v>13600</v>
      </c>
      <c r="N8" s="17">
        <f t="shared" si="0"/>
        <v>175750.96</v>
      </c>
      <c r="P8" s="12"/>
    </row>
    <row r="9" spans="1:16" x14ac:dyDescent="0.35">
      <c r="A9" s="18" t="s">
        <v>32</v>
      </c>
      <c r="B9" s="6">
        <v>0</v>
      </c>
      <c r="C9" s="6">
        <v>0</v>
      </c>
      <c r="D9" s="6">
        <v>0</v>
      </c>
      <c r="E9" s="6">
        <v>0</v>
      </c>
      <c r="F9" s="6">
        <v>1127.0093999999999</v>
      </c>
      <c r="G9" s="6">
        <v>231.66659379999999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17">
        <f t="shared" si="0"/>
        <v>1358.6759938</v>
      </c>
      <c r="P9" s="12"/>
    </row>
    <row r="10" spans="1:16" x14ac:dyDescent="0.35">
      <c r="A10" s="18" t="s">
        <v>33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17">
        <f t="shared" si="0"/>
        <v>0</v>
      </c>
      <c r="P10" s="12"/>
    </row>
    <row r="11" spans="1:16" x14ac:dyDescent="0.35">
      <c r="A11" s="18" t="s">
        <v>34</v>
      </c>
      <c r="B11" s="6">
        <v>73060</v>
      </c>
      <c r="C11" s="6">
        <v>52200</v>
      </c>
      <c r="D11" s="6">
        <v>83020</v>
      </c>
      <c r="E11" s="6">
        <v>71400</v>
      </c>
      <c r="F11" s="6">
        <v>36600</v>
      </c>
      <c r="G11" s="6">
        <v>39608.5</v>
      </c>
      <c r="H11" s="6">
        <v>75879</v>
      </c>
      <c r="I11" s="6">
        <v>85319</v>
      </c>
      <c r="J11" s="6">
        <v>104460</v>
      </c>
      <c r="K11" s="6">
        <v>93598</v>
      </c>
      <c r="L11" s="6">
        <v>87920</v>
      </c>
      <c r="M11" s="6">
        <v>140399</v>
      </c>
      <c r="N11" s="17">
        <f t="shared" si="0"/>
        <v>943463.5</v>
      </c>
      <c r="P11" s="12"/>
    </row>
    <row r="12" spans="1:16" x14ac:dyDescent="0.35">
      <c r="A12" s="18" t="s">
        <v>35</v>
      </c>
      <c r="B12" s="6">
        <v>86261</v>
      </c>
      <c r="C12" s="6">
        <v>102422.5</v>
      </c>
      <c r="D12" s="6">
        <v>115993</v>
      </c>
      <c r="E12" s="6">
        <v>85581.5</v>
      </c>
      <c r="F12" s="6">
        <v>108190</v>
      </c>
      <c r="G12" s="6">
        <v>61219</v>
      </c>
      <c r="H12" s="6">
        <v>98536.5</v>
      </c>
      <c r="I12" s="6">
        <v>48765.5</v>
      </c>
      <c r="J12" s="6">
        <v>69594</v>
      </c>
      <c r="K12" s="6">
        <v>49265</v>
      </c>
      <c r="L12" s="6">
        <v>100231</v>
      </c>
      <c r="M12" s="6">
        <v>137198</v>
      </c>
      <c r="N12" s="17">
        <f t="shared" si="0"/>
        <v>1063257</v>
      </c>
      <c r="P12" s="12"/>
    </row>
    <row r="13" spans="1:16" x14ac:dyDescent="0.35">
      <c r="A13" s="18" t="s">
        <v>36</v>
      </c>
      <c r="B13" s="6">
        <v>59641.46</v>
      </c>
      <c r="C13" s="6">
        <v>93211.34</v>
      </c>
      <c r="D13" s="6">
        <v>127258.22</v>
      </c>
      <c r="E13" s="6">
        <v>96240.1</v>
      </c>
      <c r="F13" s="6">
        <v>157080.04</v>
      </c>
      <c r="G13" s="6">
        <v>74212.56</v>
      </c>
      <c r="H13" s="6">
        <v>95034.44</v>
      </c>
      <c r="I13" s="6">
        <v>146618.88</v>
      </c>
      <c r="J13" s="6">
        <v>194472.64</v>
      </c>
      <c r="K13" s="6">
        <v>120540.5</v>
      </c>
      <c r="L13" s="6">
        <v>74280.039999999994</v>
      </c>
      <c r="M13" s="6">
        <v>54088.12</v>
      </c>
      <c r="N13" s="17">
        <f t="shared" si="0"/>
        <v>1292678.3400000001</v>
      </c>
      <c r="P13" s="12"/>
    </row>
    <row r="14" spans="1:16" x14ac:dyDescent="0.35">
      <c r="A14" s="18" t="s">
        <v>37</v>
      </c>
      <c r="B14" s="6">
        <v>621372.43999999994</v>
      </c>
      <c r="C14" s="6">
        <v>744610.52</v>
      </c>
      <c r="D14" s="6">
        <v>1119886.08</v>
      </c>
      <c r="E14" s="6">
        <v>471403.72</v>
      </c>
      <c r="F14" s="6">
        <v>645332.07999999996</v>
      </c>
      <c r="G14" s="6">
        <v>455538.57913000003</v>
      </c>
      <c r="H14" s="6">
        <v>474786.63</v>
      </c>
      <c r="I14" s="6">
        <v>837565</v>
      </c>
      <c r="J14" s="6">
        <v>931676.1</v>
      </c>
      <c r="K14" s="6">
        <v>1120729.6264299999</v>
      </c>
      <c r="L14" s="6">
        <v>1027485.70419</v>
      </c>
      <c r="M14" s="6">
        <v>1001102.58</v>
      </c>
      <c r="N14" s="17">
        <f t="shared" si="0"/>
        <v>9451489.05975</v>
      </c>
      <c r="P14" s="12"/>
    </row>
    <row r="15" spans="1:16" x14ac:dyDescent="0.35">
      <c r="A15" s="18" t="s">
        <v>38</v>
      </c>
      <c r="B15" s="6">
        <v>27458.2376</v>
      </c>
      <c r="C15" s="6">
        <v>17212.936000000002</v>
      </c>
      <c r="D15" s="6">
        <v>14511.8388</v>
      </c>
      <c r="E15" s="6">
        <v>6828.5126</v>
      </c>
      <c r="F15" s="6">
        <v>5024.6412</v>
      </c>
      <c r="G15" s="6">
        <v>1596</v>
      </c>
      <c r="H15" s="6">
        <v>1607.9598000000001</v>
      </c>
      <c r="I15" s="6">
        <v>7260.1292000000003</v>
      </c>
      <c r="J15" s="6">
        <v>10112.1306</v>
      </c>
      <c r="K15" s="6">
        <v>2397.9402</v>
      </c>
      <c r="L15" s="6">
        <v>0</v>
      </c>
      <c r="M15" s="6">
        <v>0</v>
      </c>
      <c r="N15" s="17">
        <f t="shared" si="0"/>
        <v>94010.325999999986</v>
      </c>
      <c r="P15" s="12"/>
    </row>
    <row r="16" spans="1:16" x14ac:dyDescent="0.35">
      <c r="A16" s="18" t="s">
        <v>39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7">
        <f t="shared" si="0"/>
        <v>0</v>
      </c>
      <c r="P16" s="12"/>
    </row>
    <row r="17" spans="1:16" x14ac:dyDescent="0.35">
      <c r="A17" s="18" t="s">
        <v>40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17">
        <f t="shared" si="0"/>
        <v>0</v>
      </c>
      <c r="P17" s="12"/>
    </row>
    <row r="18" spans="1:16" x14ac:dyDescent="0.35">
      <c r="A18" s="18" t="s">
        <v>41</v>
      </c>
      <c r="B18" s="6">
        <v>9162.3082400000003</v>
      </c>
      <c r="C18" s="6">
        <v>10479.49662</v>
      </c>
      <c r="D18" s="6">
        <v>8595.2192400000004</v>
      </c>
      <c r="E18" s="6">
        <v>14307.2384901</v>
      </c>
      <c r="F18" s="6">
        <v>12399.2968</v>
      </c>
      <c r="G18" s="6">
        <v>21426.225346899999</v>
      </c>
      <c r="H18" s="6">
        <v>26062.776150500002</v>
      </c>
      <c r="I18" s="6">
        <v>23693.520436399998</v>
      </c>
      <c r="J18" s="6">
        <v>21749.9421095</v>
      </c>
      <c r="K18" s="6">
        <v>23330.3411638</v>
      </c>
      <c r="L18" s="6">
        <v>15021.1761494</v>
      </c>
      <c r="M18" s="6">
        <v>15124.4949975</v>
      </c>
      <c r="N18" s="17">
        <f t="shared" si="0"/>
        <v>201352.03574410002</v>
      </c>
      <c r="P18" s="12"/>
    </row>
    <row r="19" spans="1:16" x14ac:dyDescent="0.35">
      <c r="A19" s="31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7">
        <f t="shared" si="0"/>
        <v>0</v>
      </c>
      <c r="P19" s="12"/>
    </row>
    <row r="20" spans="1:16" ht="15" customHeight="1" thickBot="1" x14ac:dyDescent="0.4">
      <c r="A20" s="18" t="s">
        <v>43</v>
      </c>
      <c r="B20" s="7">
        <v>0</v>
      </c>
      <c r="C20" s="7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17">
        <f t="shared" si="0"/>
        <v>0</v>
      </c>
    </row>
    <row r="21" spans="1:16" ht="15.5" customHeight="1" thickTop="1" thickBot="1" x14ac:dyDescent="0.4">
      <c r="A21" s="22" t="s">
        <v>44</v>
      </c>
      <c r="B21" s="23">
        <f t="shared" ref="B21:M21" si="1">+SUM(B5:B20)</f>
        <v>3463106.4098400003</v>
      </c>
      <c r="C21" s="23">
        <f t="shared" si="1"/>
        <v>3576432.912</v>
      </c>
      <c r="D21" s="23">
        <f t="shared" si="1"/>
        <v>4145885.6353000002</v>
      </c>
      <c r="E21" s="23">
        <f t="shared" si="1"/>
        <v>3021061.5047749002</v>
      </c>
      <c r="F21" s="23">
        <f t="shared" si="1"/>
        <v>3208851.2931440002</v>
      </c>
      <c r="G21" s="23">
        <f t="shared" si="1"/>
        <v>2787197.1641488001</v>
      </c>
      <c r="H21" s="23">
        <f t="shared" si="1"/>
        <v>3250774.8993442995</v>
      </c>
      <c r="I21" s="23">
        <f t="shared" si="1"/>
        <v>3679669.9413058003</v>
      </c>
      <c r="J21" s="23">
        <f t="shared" si="1"/>
        <v>3883303.0538024004</v>
      </c>
      <c r="K21" s="23">
        <f t="shared" si="1"/>
        <v>3899972.6546184998</v>
      </c>
      <c r="L21" s="23">
        <f t="shared" si="1"/>
        <v>3743366.9729517</v>
      </c>
      <c r="M21" s="23">
        <f t="shared" si="1"/>
        <v>3617495.1078629</v>
      </c>
      <c r="N21" s="24">
        <f t="shared" si="0"/>
        <v>42277117.549093299</v>
      </c>
    </row>
    <row r="22" spans="1:16" ht="15.5" customHeight="1" thickTop="1" thickBot="1" x14ac:dyDescent="0.4">
      <c r="A22" s="25" t="s">
        <v>45</v>
      </c>
      <c r="B22" s="26">
        <v>707636.73479999998</v>
      </c>
      <c r="C22" s="26">
        <v>682988.37023999996</v>
      </c>
      <c r="D22" s="27">
        <v>801497.08637999999</v>
      </c>
      <c r="E22" s="27">
        <v>614439.25861310004</v>
      </c>
      <c r="F22" s="27">
        <v>342015.91651220003</v>
      </c>
      <c r="G22" s="27">
        <v>423375.55577420001</v>
      </c>
      <c r="H22" s="27">
        <v>600528.2207839</v>
      </c>
      <c r="I22" s="27">
        <v>670064.98641340004</v>
      </c>
      <c r="J22" s="27">
        <v>698414.1360235</v>
      </c>
      <c r="K22" s="27">
        <v>387614.38205680001</v>
      </c>
      <c r="L22" s="27">
        <v>705469.49341869995</v>
      </c>
      <c r="M22" s="27">
        <v>582708.74089979997</v>
      </c>
      <c r="N22" s="28">
        <f>+SUM(B22:M22)</f>
        <v>7216752.881915601</v>
      </c>
    </row>
    <row r="23" spans="1:16" ht="15.5" customHeight="1" thickTop="1" thickBot="1" x14ac:dyDescent="0.4">
      <c r="A23" s="8" t="s">
        <v>15</v>
      </c>
      <c r="B23" s="29">
        <f t="shared" ref="B23:M23" si="2">+B21+B22</f>
        <v>4170743.1446400005</v>
      </c>
      <c r="C23" s="29">
        <f t="shared" si="2"/>
        <v>4259421.2822399996</v>
      </c>
      <c r="D23" s="29">
        <f t="shared" si="2"/>
        <v>4947382.7216800004</v>
      </c>
      <c r="E23" s="29">
        <f t="shared" si="2"/>
        <v>3635500.7633880004</v>
      </c>
      <c r="F23" s="29">
        <f t="shared" si="2"/>
        <v>3550867.2096562004</v>
      </c>
      <c r="G23" s="29">
        <f t="shared" si="2"/>
        <v>3210572.7199229999</v>
      </c>
      <c r="H23" s="29">
        <f t="shared" si="2"/>
        <v>3851303.1201281995</v>
      </c>
      <c r="I23" s="29">
        <f t="shared" si="2"/>
        <v>4349734.9277192</v>
      </c>
      <c r="J23" s="29">
        <f t="shared" si="2"/>
        <v>4581717.1898258999</v>
      </c>
      <c r="K23" s="29">
        <f t="shared" si="2"/>
        <v>4287587.0366752995</v>
      </c>
      <c r="L23" s="29">
        <f t="shared" si="2"/>
        <v>4448836.4663704</v>
      </c>
      <c r="M23" s="29">
        <f t="shared" si="2"/>
        <v>4200203.8487627003</v>
      </c>
      <c r="N23" s="30">
        <f>SUM(B23:M23)</f>
        <v>49493870.431008898</v>
      </c>
    </row>
    <row r="26" spans="1:16" x14ac:dyDescent="0.35">
      <c r="B26" s="12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Alexander Banguera Obregon</cp:lastModifiedBy>
  <dcterms:created xsi:type="dcterms:W3CDTF">2018-05-04T22:53:35Z</dcterms:created>
  <dcterms:modified xsi:type="dcterms:W3CDTF">2023-01-06T14:16:43Z</dcterms:modified>
</cp:coreProperties>
</file>