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872A4E4B-63BB-43CD-B9C1-22590E6AC13F}" xr6:coauthVersionLast="47" xr6:coauthVersionMax="47" xr10:uidLastSave="{00000000-0000-0000-0000-000000000000}"/>
  <bookViews>
    <workbookView xWindow="-110" yWindow="-110" windowWidth="19420" windowHeight="10420" xr2:uid="{40405AB6-30DB-4F0D-AFD5-30D5795E8AC5}"/>
  </bookViews>
  <sheets>
    <sheet name="Ventas Por Régimen" sheetId="1" r:id="rId1"/>
    <sheet name="Ventas mdo mes P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H23" i="2"/>
  <c r="G23" i="2"/>
  <c r="F23" i="2"/>
  <c r="E23" i="2"/>
  <c r="D23" i="2"/>
  <c r="N22" i="2"/>
  <c r="M21" i="2"/>
  <c r="M23" i="2" s="1"/>
  <c r="L21" i="2"/>
  <c r="K21" i="2"/>
  <c r="K23" i="2" s="1"/>
  <c r="J21" i="2"/>
  <c r="J23" i="2" s="1"/>
  <c r="I21" i="2"/>
  <c r="I23" i="2" s="1"/>
  <c r="H21" i="2"/>
  <c r="G21" i="2"/>
  <c r="F21" i="2"/>
  <c r="E21" i="2"/>
  <c r="D21" i="2"/>
  <c r="C21" i="2"/>
  <c r="C23" i="2" s="1"/>
  <c r="B21" i="2"/>
  <c r="B23" i="2" s="1"/>
  <c r="N23" i="2" s="1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M17" i="1"/>
  <c r="L17" i="1"/>
  <c r="K17" i="1"/>
  <c r="J17" i="1"/>
  <c r="I17" i="1"/>
  <c r="H17" i="1"/>
  <c r="G17" i="1"/>
  <c r="F17" i="1"/>
  <c r="E17" i="1"/>
  <c r="D17" i="1"/>
  <c r="C17" i="1"/>
  <c r="B17" i="1"/>
  <c r="N12" i="1"/>
  <c r="N9" i="1"/>
  <c r="N6" i="1"/>
  <c r="N17" i="1" s="1"/>
  <c r="N21" i="2" l="1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<sst xmlns="http://schemas.openxmlformats.org/spreadsheetml/2006/main" count="64" uniqueCount="46">
  <si>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</si>
  <si>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SEPTIEMBRE.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</si>
  <si>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</si>
  <si>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</si>
  <si>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</si>
  <si>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</si>
  <si>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</si>
  <si>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</si>
  <si>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</si>
  <si>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</si>
  <si>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</si>
  <si>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</si>
  <si>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</si>
  <si>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</si>
  <si>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</si>
  <si>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</si>
  <si>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</si>
  <si>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</si>
  <si>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</si>
  <si>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</si>
  <si>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</si>
  <si>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</si>
  <si>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</si>
  <si>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</si>
  <si>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</si>
  <si>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</si>
  <si>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</si>
  <si>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SEPTIEMBRE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</si>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</sst>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3" xfId="2" applyFont="1" applyBorder="1" applyAlignment="1">
      <alignment horizontal="center" vertical="center" wrapText="1"/>
    </xf>
    <xf numFmtId="0" fontId="2" fillId="0" borderId="4" xfId="2" applyFont="1" applyBorder="1" applyAlignment="1">
      <alignment horizontal="center" vertical="center" wrapText="1"/>
    </xf>
    <xf numFmtId="0" fontId="3" fillId="0" borderId="5" xfId="2" applyFont="1" applyBorder="1"/>
    <xf numFmtId="3" fontId="3" fillId="0" borderId="6" xfId="2" applyNumberFormat="1" applyFont="1" applyBorder="1"/>
    <xf numFmtId="3" fontId="3" fillId="0" borderId="7" xfId="2" applyNumberFormat="1" applyFont="1" applyBorder="1"/>
    <xf numFmtId="3" fontId="3" fillId="0" borderId="8" xfId="2" applyNumberFormat="1" applyFont="1" applyBorder="1"/>
    <xf numFmtId="3" fontId="3" fillId="0" borderId="0" xfId="2" applyNumberFormat="1" applyFont="1"/>
    <xf numFmtId="0" fontId="3" fillId="0" borderId="9" xfId="2" quotePrefix="1" applyFont="1" applyBorder="1"/>
    <xf numFmtId="10" fontId="3" fillId="0" borderId="6" xfId="1" applyNumberFormat="1" applyFont="1" applyBorder="1"/>
    <xf numFmtId="10" fontId="3" fillId="0" borderId="7" xfId="1" applyNumberFormat="1" applyFont="1" applyBorder="1"/>
    <xf numFmtId="10" fontId="3" fillId="0" borderId="8" xfId="1" applyNumberFormat="1" applyFont="1" applyBorder="1"/>
    <xf numFmtId="0" fontId="3" fillId="0" borderId="10" xfId="2" quotePrefix="1" applyFont="1" applyBorder="1"/>
    <xf numFmtId="10" fontId="3" fillId="0" borderId="11" xfId="2" applyNumberFormat="1" applyFont="1" applyBorder="1"/>
    <xf numFmtId="10" fontId="3" fillId="0" borderId="12" xfId="2" applyNumberFormat="1" applyFont="1" applyBorder="1"/>
    <xf numFmtId="10" fontId="3" fillId="0" borderId="13" xfId="1" applyNumberFormat="1" applyFont="1" applyBorder="1"/>
    <xf numFmtId="0" fontId="1" fillId="0" borderId="0" xfId="2"/>
    <xf numFmtId="0" fontId="3" fillId="0" borderId="9" xfId="2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0" fontId="2" fillId="0" borderId="10" xfId="2" applyFont="1" applyBorder="1"/>
    <xf numFmtId="3" fontId="2" fillId="0" borderId="11" xfId="2" applyNumberFormat="1" applyFont="1" applyBorder="1"/>
    <xf numFmtId="3" fontId="2" fillId="0" borderId="13" xfId="2" applyNumberFormat="1" applyFont="1" applyBorder="1"/>
  </cellXfs>
  <cellStyles count="3">
    <cellStyle name="Normal" xfId="0" builtinId="0"/>
    <cellStyle name="Normal 2 2" xfId="2" xr:uid="{CBCA6030-0912-4D89-8B5F-A2CBF6370CD0}"/>
    <cellStyle name="Porcentaje" xfId="1" builtinId="5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52B8-680E-44F5-B095-01DF5E2E8009}">
  <sheetPr>
    <pageSetUpPr autoPageBreaks="0" fitToPage="1"/>
  </sheetPr>
  <dimension ref="A1:P29"/>
  <sheetViews>
    <sheetView showGridLines="0" tabSelected="1" showRuler="0" zoomScaleNormal="10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16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10"/>
      <c r="P5" s="11"/>
    </row>
    <row r="6" spans="1:16" x14ac:dyDescent="0.35">
      <c r="A6" s="12" t="s">
        <v>17</v>
      </c>
      <c r="B6" s="9">
        <v>67607.5</v>
      </c>
      <c r="C6" s="9">
        <v>80919.934399999998</v>
      </c>
      <c r="D6" s="9">
        <v>105078.93180000001</v>
      </c>
      <c r="E6" s="9">
        <v>78935.293600000005</v>
      </c>
      <c r="F6" s="9">
        <v>110492.1</v>
      </c>
      <c r="G6" s="9">
        <v>96000.670599999998</v>
      </c>
      <c r="H6" s="9">
        <v>101123</v>
      </c>
      <c r="I6" s="9">
        <v>106343.5</v>
      </c>
      <c r="J6" s="9">
        <v>99315.75</v>
      </c>
      <c r="K6" s="9"/>
      <c r="L6" s="9"/>
      <c r="M6" s="9"/>
      <c r="N6" s="10">
        <f>+SUM(B6:M6)</f>
        <v>845816.68039999995</v>
      </c>
      <c r="P6" s="11"/>
    </row>
    <row r="7" spans="1:16" x14ac:dyDescent="0.35">
      <c r="A7" s="12" t="s">
        <v>18</v>
      </c>
      <c r="B7" s="13">
        <v>0</v>
      </c>
      <c r="C7" s="13">
        <v>0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/>
      <c r="L7" s="14"/>
      <c r="M7" s="14"/>
      <c r="N7" s="15"/>
      <c r="P7" s="11"/>
    </row>
    <row r="8" spans="1:16" x14ac:dyDescent="0.35">
      <c r="A8" s="12" t="s">
        <v>19</v>
      </c>
      <c r="B8" s="13">
        <v>0</v>
      </c>
      <c r="C8" s="13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/>
      <c r="L8" s="14"/>
      <c r="M8" s="14"/>
      <c r="N8" s="15"/>
      <c r="P8" s="11"/>
    </row>
    <row r="9" spans="1:16" x14ac:dyDescent="0.35">
      <c r="A9" s="12" t="s">
        <v>20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/>
      <c r="L9" s="9"/>
      <c r="M9" s="9"/>
      <c r="N9" s="10">
        <f>+SUM(B9:M9)</f>
        <v>0</v>
      </c>
      <c r="P9" s="11"/>
    </row>
    <row r="10" spans="1:16" x14ac:dyDescent="0.35">
      <c r="A10" s="12"/>
      <c r="B10" s="8"/>
      <c r="C10" s="8"/>
      <c r="D10" s="9"/>
      <c r="E10" s="9"/>
      <c r="F10" s="9"/>
      <c r="G10" s="9"/>
      <c r="H10" s="9"/>
      <c r="I10" s="9"/>
      <c r="J10" s="9"/>
      <c r="K10" s="9"/>
      <c r="L10" s="9"/>
      <c r="M10" s="9"/>
      <c r="N10" s="10"/>
      <c r="P10" s="11"/>
    </row>
    <row r="11" spans="1:16" x14ac:dyDescent="0.35">
      <c r="A11" s="12" t="s">
        <v>21</v>
      </c>
      <c r="B11" s="8"/>
      <c r="C11" s="8"/>
      <c r="D11" s="9"/>
      <c r="E11" s="9"/>
      <c r="F11" s="9"/>
      <c r="G11" s="9"/>
      <c r="H11" s="9"/>
      <c r="I11" s="9"/>
      <c r="J11" s="9"/>
      <c r="K11" s="9"/>
      <c r="L11" s="9"/>
      <c r="M11" s="9"/>
      <c r="N11" s="10"/>
      <c r="P11" s="11"/>
    </row>
    <row r="12" spans="1:16" x14ac:dyDescent="0.35">
      <c r="A12" s="12" t="s">
        <v>17</v>
      </c>
      <c r="B12" s="9">
        <v>3444319.4345231</v>
      </c>
      <c r="C12" s="9">
        <v>3562306.4854688998</v>
      </c>
      <c r="D12" s="9">
        <v>3653193.4038685001</v>
      </c>
      <c r="E12" s="9">
        <v>3480340.0820959001</v>
      </c>
      <c r="F12" s="9">
        <v>3070567.321037</v>
      </c>
      <c r="G12" s="9">
        <v>3650196.7756669</v>
      </c>
      <c r="H12" s="9">
        <v>4045349.1003013002</v>
      </c>
      <c r="I12" s="9">
        <v>4529857.6225865996</v>
      </c>
      <c r="J12" s="9">
        <v>4344973.2347483998</v>
      </c>
      <c r="K12" s="9"/>
      <c r="L12" s="9"/>
      <c r="M12" s="9"/>
      <c r="N12" s="10">
        <f>+SUM(B12:M12)</f>
        <v>33781103.460296601</v>
      </c>
      <c r="P12" s="11"/>
    </row>
    <row r="13" spans="1:16" x14ac:dyDescent="0.35">
      <c r="A13" s="12" t="s">
        <v>22</v>
      </c>
      <c r="B13" s="14">
        <v>0.52069269790246098</v>
      </c>
      <c r="C13" s="14">
        <v>0.535379860222987</v>
      </c>
      <c r="D13" s="14">
        <v>0.56124587516027302</v>
      </c>
      <c r="E13" s="14">
        <v>0.56480011286651299</v>
      </c>
      <c r="F13" s="14">
        <v>0.53456081747480999</v>
      </c>
      <c r="G13" s="14">
        <v>0.52767327714851897</v>
      </c>
      <c r="H13" s="14">
        <v>0.58617705297099898</v>
      </c>
      <c r="I13" s="14">
        <v>0.57995616595713795</v>
      </c>
      <c r="J13" s="14">
        <v>0.58000487077836504</v>
      </c>
      <c r="K13" s="14"/>
      <c r="L13" s="14"/>
      <c r="M13" s="14"/>
      <c r="N13" s="15"/>
      <c r="P13" s="11"/>
    </row>
    <row r="14" spans="1:16" x14ac:dyDescent="0.35">
      <c r="A14" s="12" t="s">
        <v>23</v>
      </c>
      <c r="B14" s="14">
        <v>0.52069269790246098</v>
      </c>
      <c r="C14" s="14">
        <v>0.528175506362071</v>
      </c>
      <c r="D14" s="14">
        <v>0.53954296822546099</v>
      </c>
      <c r="E14" s="14">
        <v>0.54589657032346295</v>
      </c>
      <c r="F14" s="14">
        <v>0.54389262285224205</v>
      </c>
      <c r="G14" s="14">
        <v>0.54116000508662598</v>
      </c>
      <c r="H14" s="14">
        <v>0.54844612911549195</v>
      </c>
      <c r="I14" s="14">
        <v>0.55328983217982497</v>
      </c>
      <c r="J14" s="14">
        <v>0.55674945699800105</v>
      </c>
      <c r="K14" s="14"/>
      <c r="L14" s="14"/>
      <c r="M14" s="14"/>
      <c r="N14" s="15"/>
      <c r="P14" s="11"/>
    </row>
    <row r="15" spans="1:16" x14ac:dyDescent="0.35">
      <c r="A15" s="12"/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10"/>
      <c r="P15" s="11"/>
    </row>
    <row r="16" spans="1:16" x14ac:dyDescent="0.35">
      <c r="A16" s="12" t="s">
        <v>24</v>
      </c>
      <c r="B16" s="8"/>
      <c r="C16" s="8"/>
      <c r="D16" s="9"/>
      <c r="E16" s="9"/>
      <c r="F16" s="9"/>
      <c r="G16" s="9"/>
      <c r="H16" s="9"/>
      <c r="I16" s="9"/>
      <c r="J16" s="9"/>
      <c r="K16" s="9"/>
      <c r="L16" s="9"/>
      <c r="M16" s="9"/>
      <c r="N16" s="10"/>
      <c r="P16" s="11"/>
    </row>
    <row r="17" spans="1:16" x14ac:dyDescent="0.35">
      <c r="A17" s="12" t="s">
        <v>17</v>
      </c>
      <c r="B17" s="9">
        <f t="shared" ref="B17:M17" si="0">+B12+B6</f>
        <v>3511926.9345231</v>
      </c>
      <c r="C17" s="9">
        <f t="shared" si="0"/>
        <v>3643226.4198689</v>
      </c>
      <c r="D17" s="9">
        <f t="shared" si="0"/>
        <v>3758272.3356685</v>
      </c>
      <c r="E17" s="9">
        <f t="shared" si="0"/>
        <v>3559275.3756959001</v>
      </c>
      <c r="F17" s="9">
        <f t="shared" si="0"/>
        <v>3181059.4210370001</v>
      </c>
      <c r="G17" s="9">
        <f t="shared" si="0"/>
        <v>3746197.4462668998</v>
      </c>
      <c r="H17" s="9">
        <f t="shared" si="0"/>
        <v>4146472.1003013002</v>
      </c>
      <c r="I17" s="9">
        <f t="shared" si="0"/>
        <v>4636201.1225865996</v>
      </c>
      <c r="J17" s="9">
        <f t="shared" si="0"/>
        <v>4444288.9847483998</v>
      </c>
      <c r="K17" s="9">
        <f t="shared" si="0"/>
        <v>0</v>
      </c>
      <c r="L17" s="9">
        <f t="shared" si="0"/>
        <v>0</v>
      </c>
      <c r="M17" s="9">
        <f t="shared" si="0"/>
        <v>0</v>
      </c>
      <c r="N17" s="10">
        <f>+N6+N12</f>
        <v>34626920.1406966</v>
      </c>
      <c r="P17" s="11"/>
    </row>
    <row r="18" spans="1:16" x14ac:dyDescent="0.35">
      <c r="A18" s="12" t="s">
        <v>25</v>
      </c>
      <c r="B18" s="13">
        <v>0.57524382067787305</v>
      </c>
      <c r="C18" s="13">
        <v>0.58423027230388103</v>
      </c>
      <c r="D18" s="14">
        <v>0.60165899905491804</v>
      </c>
      <c r="E18" s="14">
        <v>0.598511156269806</v>
      </c>
      <c r="F18" s="14">
        <v>0.577789565990387</v>
      </c>
      <c r="G18" s="14">
        <v>0.59168843194443299</v>
      </c>
      <c r="H18" s="14">
        <v>0.62841250960898998</v>
      </c>
      <c r="I18" s="14">
        <v>0.62333341138610598</v>
      </c>
      <c r="J18" s="14">
        <v>0.62058055016200497</v>
      </c>
      <c r="K18" s="14"/>
      <c r="L18" s="14"/>
      <c r="M18" s="14"/>
      <c r="N18" s="15"/>
      <c r="P18" s="11"/>
    </row>
    <row r="19" spans="1:16" ht="14.75" customHeight="1" thickBot="1" x14ac:dyDescent="0.4">
      <c r="A19" s="16" t="s">
        <v>26</v>
      </c>
      <c r="B19" s="17">
        <v>0.57524382067787305</v>
      </c>
      <c r="C19" s="17">
        <v>0.57981949870504601</v>
      </c>
      <c r="D19" s="18">
        <v>0.58734039932056104</v>
      </c>
      <c r="E19" s="18">
        <v>0.59008762666649195</v>
      </c>
      <c r="F19" s="18">
        <v>0.58787161938557997</v>
      </c>
      <c r="G19" s="18">
        <v>0.58853977646820499</v>
      </c>
      <c r="H19" s="18">
        <v>0.59501156823382995</v>
      </c>
      <c r="I19" s="18">
        <v>0.59936194313447599</v>
      </c>
      <c r="J19" s="18">
        <v>0.60208530464341103</v>
      </c>
      <c r="K19" s="18"/>
      <c r="L19" s="18"/>
      <c r="M19" s="18"/>
      <c r="N19" s="19"/>
      <c r="P19" s="11"/>
    </row>
    <row r="20" spans="1:16" s="20" customFormat="1" ht="12.5" customHeight="1" x14ac:dyDescent="0.25"/>
    <row r="21" spans="1:16" s="20" customFormat="1" ht="12.5" customHeight="1" x14ac:dyDescent="0.25"/>
    <row r="22" spans="1:16" s="20" customFormat="1" ht="12.5" customHeight="1" x14ac:dyDescent="0.25"/>
    <row r="23" spans="1:16" s="20" customFormat="1" ht="12.5" customHeight="1" x14ac:dyDescent="0.25"/>
    <row r="24" spans="1:16" s="20" customFormat="1" ht="12.5" customHeight="1" x14ac:dyDescent="0.25"/>
    <row r="25" spans="1:16" s="20" customFormat="1" ht="12.5" customHeight="1" x14ac:dyDescent="0.25"/>
    <row r="26" spans="1:16" s="20" customFormat="1" ht="12.5" customHeight="1" x14ac:dyDescent="0.25"/>
    <row r="29" spans="1:16" x14ac:dyDescent="0.35">
      <c r="B29" s="11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5E56-9FB5-4266-9E40-C1B5EAC04CB9}">
  <sheetPr>
    <pageSetUpPr autoPageBreaks="0" fitToPage="1"/>
  </sheetPr>
  <dimension ref="A1:P26"/>
  <sheetViews>
    <sheetView showGridLines="0" showRuler="0" zoomScaleNormal="10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16" ht="14.75" customHeight="1" thickBot="1" x14ac:dyDescent="0.4"/>
    <row r="4" spans="1:16" s="2" customFormat="1" ht="15.25" customHeight="1" thickTop="1" thickBot="1" x14ac:dyDescent="0.4">
      <c r="A4" s="3" t="s">
        <v>2</v>
      </c>
      <c r="B4" s="4" t="s">
        <v>3</v>
      </c>
      <c r="C4" s="4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6" t="s">
        <v>15</v>
      </c>
    </row>
    <row r="5" spans="1:16" x14ac:dyDescent="0.35">
      <c r="A5" s="7" t="s">
        <v>28</v>
      </c>
      <c r="B5" s="8">
        <v>1491712.6667665001</v>
      </c>
      <c r="C5" s="8">
        <v>1514743.2565242001</v>
      </c>
      <c r="D5" s="9">
        <v>1497073.9640144</v>
      </c>
      <c r="E5" s="9">
        <v>1429009.3551055</v>
      </c>
      <c r="F5" s="9">
        <v>1343076.4787663999</v>
      </c>
      <c r="G5" s="9">
        <v>1529615.7535310001</v>
      </c>
      <c r="H5" s="9">
        <v>1540777.1617272999</v>
      </c>
      <c r="I5" s="9">
        <v>1746302.0609726</v>
      </c>
      <c r="J5" s="9">
        <v>1686249.6815142999</v>
      </c>
      <c r="K5" s="9"/>
      <c r="L5" s="9"/>
      <c r="M5" s="9"/>
      <c r="N5" s="10">
        <f t="shared" ref="N5:N21" si="0">SUM(B5:M5)</f>
        <v>13778560.3789222</v>
      </c>
      <c r="P5" s="11"/>
    </row>
    <row r="6" spans="1:16" x14ac:dyDescent="0.35">
      <c r="A6" s="12" t="s">
        <v>29</v>
      </c>
      <c r="B6" s="9">
        <v>619038.93424189999</v>
      </c>
      <c r="C6" s="9">
        <v>534902.63469630003</v>
      </c>
      <c r="D6" s="9">
        <v>561293.17199359997</v>
      </c>
      <c r="E6" s="9">
        <v>536623.14113110001</v>
      </c>
      <c r="F6" s="9">
        <v>419690.08658619999</v>
      </c>
      <c r="G6" s="9">
        <v>519115.84471600002</v>
      </c>
      <c r="H6" s="9">
        <v>606473.96343520004</v>
      </c>
      <c r="I6" s="9">
        <v>626460.76740979997</v>
      </c>
      <c r="J6" s="9">
        <v>593577.16346069996</v>
      </c>
      <c r="K6" s="9"/>
      <c r="L6" s="9"/>
      <c r="M6" s="9"/>
      <c r="N6" s="10">
        <f t="shared" si="0"/>
        <v>5017175.7076707995</v>
      </c>
      <c r="P6" s="11"/>
    </row>
    <row r="7" spans="1:16" x14ac:dyDescent="0.35">
      <c r="A7" s="12" t="s">
        <v>30</v>
      </c>
      <c r="B7" s="9">
        <v>182670.8094</v>
      </c>
      <c r="C7" s="9">
        <v>200795.35553999999</v>
      </c>
      <c r="D7" s="9">
        <v>137224.88727000001</v>
      </c>
      <c r="E7" s="9">
        <v>150467.995</v>
      </c>
      <c r="F7" s="9">
        <v>222069.908069</v>
      </c>
      <c r="G7" s="9">
        <v>165684.57699999999</v>
      </c>
      <c r="H7" s="9">
        <v>183351.65079000001</v>
      </c>
      <c r="I7" s="9">
        <v>155017.484</v>
      </c>
      <c r="J7" s="9">
        <v>169635.75</v>
      </c>
      <c r="K7" s="9"/>
      <c r="L7" s="9"/>
      <c r="M7" s="9"/>
      <c r="N7" s="10">
        <f t="shared" si="0"/>
        <v>1566918.417069</v>
      </c>
      <c r="P7" s="11"/>
    </row>
    <row r="8" spans="1:16" x14ac:dyDescent="0.35">
      <c r="A8" s="12" t="s">
        <v>31</v>
      </c>
      <c r="B8" s="9">
        <v>4685.3</v>
      </c>
      <c r="C8" s="9">
        <v>16840.08224</v>
      </c>
      <c r="D8" s="9">
        <v>13488.3</v>
      </c>
      <c r="E8" s="9">
        <v>15630.1</v>
      </c>
      <c r="F8" s="9">
        <v>23974</v>
      </c>
      <c r="G8" s="9">
        <v>18889</v>
      </c>
      <c r="H8" s="9">
        <v>20692</v>
      </c>
      <c r="I8" s="9">
        <v>12909</v>
      </c>
      <c r="J8" s="9">
        <v>0</v>
      </c>
      <c r="K8" s="9"/>
      <c r="L8" s="9"/>
      <c r="M8" s="9"/>
      <c r="N8" s="10">
        <f t="shared" si="0"/>
        <v>127107.78224</v>
      </c>
      <c r="P8" s="11"/>
    </row>
    <row r="9" spans="1:16" x14ac:dyDescent="0.35">
      <c r="A9" s="12" t="s">
        <v>32</v>
      </c>
      <c r="B9" s="9">
        <v>0</v>
      </c>
      <c r="C9" s="9">
        <v>0</v>
      </c>
      <c r="D9" s="9">
        <v>0</v>
      </c>
      <c r="E9" s="9">
        <v>2848.5984619999999</v>
      </c>
      <c r="F9" s="9">
        <v>1335.1765934</v>
      </c>
      <c r="G9" s="9">
        <v>0</v>
      </c>
      <c r="H9" s="9">
        <v>0</v>
      </c>
      <c r="I9" s="9">
        <v>0</v>
      </c>
      <c r="J9" s="9">
        <v>0</v>
      </c>
      <c r="K9" s="9"/>
      <c r="L9" s="9"/>
      <c r="M9" s="9"/>
      <c r="N9" s="10">
        <f t="shared" si="0"/>
        <v>4183.7750553999995</v>
      </c>
      <c r="P9" s="11"/>
    </row>
    <row r="10" spans="1:16" x14ac:dyDescent="0.35">
      <c r="A10" s="12" t="s">
        <v>33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/>
      <c r="L10" s="9"/>
      <c r="M10" s="9"/>
      <c r="N10" s="10">
        <f t="shared" si="0"/>
        <v>0</v>
      </c>
      <c r="P10" s="11"/>
    </row>
    <row r="11" spans="1:16" x14ac:dyDescent="0.35">
      <c r="A11" s="12" t="s">
        <v>34</v>
      </c>
      <c r="B11" s="9">
        <v>53565</v>
      </c>
      <c r="C11" s="9">
        <v>70636</v>
      </c>
      <c r="D11" s="9">
        <v>129673</v>
      </c>
      <c r="E11" s="9">
        <v>139213</v>
      </c>
      <c r="F11" s="9">
        <v>102474</v>
      </c>
      <c r="G11" s="9">
        <v>177720</v>
      </c>
      <c r="H11" s="9">
        <v>181140.6</v>
      </c>
      <c r="I11" s="9">
        <v>148458</v>
      </c>
      <c r="J11" s="9">
        <v>173570</v>
      </c>
      <c r="K11" s="9"/>
      <c r="L11" s="9"/>
      <c r="M11" s="9"/>
      <c r="N11" s="10">
        <f t="shared" si="0"/>
        <v>1176449.6000000001</v>
      </c>
      <c r="P11" s="11"/>
    </row>
    <row r="12" spans="1:16" x14ac:dyDescent="0.35">
      <c r="A12" s="12" t="s">
        <v>35</v>
      </c>
      <c r="B12" s="9">
        <v>98492</v>
      </c>
      <c r="C12" s="9">
        <v>93657.5</v>
      </c>
      <c r="D12" s="9">
        <v>103423</v>
      </c>
      <c r="E12" s="9">
        <v>58807</v>
      </c>
      <c r="F12" s="9">
        <v>64015.17</v>
      </c>
      <c r="G12" s="9">
        <v>63990.5</v>
      </c>
      <c r="H12" s="9">
        <v>71031.600000000006</v>
      </c>
      <c r="I12" s="9">
        <v>51801</v>
      </c>
      <c r="J12" s="9">
        <v>69812</v>
      </c>
      <c r="K12" s="9"/>
      <c r="L12" s="9"/>
      <c r="M12" s="9"/>
      <c r="N12" s="10">
        <f t="shared" si="0"/>
        <v>675029.77</v>
      </c>
      <c r="P12" s="11"/>
    </row>
    <row r="13" spans="1:16" x14ac:dyDescent="0.35">
      <c r="A13" s="12" t="s">
        <v>36</v>
      </c>
      <c r="B13" s="9">
        <v>14757.98</v>
      </c>
      <c r="C13" s="9">
        <v>85834.8</v>
      </c>
      <c r="D13" s="9">
        <v>161388.70000000001</v>
      </c>
      <c r="E13" s="9">
        <v>110661.12</v>
      </c>
      <c r="F13" s="9">
        <v>90557.66</v>
      </c>
      <c r="G13" s="9">
        <v>128195.26</v>
      </c>
      <c r="H13" s="9">
        <v>110649.2</v>
      </c>
      <c r="I13" s="9">
        <v>242940.2</v>
      </c>
      <c r="J13" s="9">
        <v>168757.44</v>
      </c>
      <c r="K13" s="9"/>
      <c r="L13" s="9"/>
      <c r="M13" s="9"/>
      <c r="N13" s="10">
        <f t="shared" si="0"/>
        <v>1113742.3599999999</v>
      </c>
      <c r="P13" s="11"/>
    </row>
    <row r="14" spans="1:16" x14ac:dyDescent="0.35">
      <c r="A14" s="12" t="s">
        <v>37</v>
      </c>
      <c r="B14" s="9">
        <v>558314.07999999996</v>
      </c>
      <c r="C14" s="9">
        <v>630034.63979499997</v>
      </c>
      <c r="D14" s="9">
        <v>652911</v>
      </c>
      <c r="E14" s="9">
        <v>712788.52</v>
      </c>
      <c r="F14" s="9">
        <v>444375.33538</v>
      </c>
      <c r="G14" s="9">
        <v>506068.68</v>
      </c>
      <c r="H14" s="9">
        <v>834714.8</v>
      </c>
      <c r="I14" s="9">
        <v>1000128.87347</v>
      </c>
      <c r="J14" s="9">
        <v>983397.17680000002</v>
      </c>
      <c r="K14" s="9"/>
      <c r="L14" s="9"/>
      <c r="M14" s="9"/>
      <c r="N14" s="10">
        <f t="shared" si="0"/>
        <v>6322733.1054449994</v>
      </c>
      <c r="P14" s="11"/>
    </row>
    <row r="15" spans="1:16" x14ac:dyDescent="0.35">
      <c r="A15" s="12" t="s">
        <v>38</v>
      </c>
      <c r="B15" s="9">
        <v>0</v>
      </c>
      <c r="C15" s="9">
        <v>0</v>
      </c>
      <c r="D15" s="9">
        <v>0</v>
      </c>
      <c r="E15" s="9">
        <v>7258.1</v>
      </c>
      <c r="F15" s="9">
        <v>15575.7184</v>
      </c>
      <c r="G15" s="9">
        <v>9669.4699999999993</v>
      </c>
      <c r="H15" s="9">
        <v>13714.468199999999</v>
      </c>
      <c r="I15" s="9">
        <v>9576.58</v>
      </c>
      <c r="J15" s="9">
        <v>11196.6</v>
      </c>
      <c r="K15" s="9"/>
      <c r="L15" s="9"/>
      <c r="M15" s="9"/>
      <c r="N15" s="10">
        <f t="shared" si="0"/>
        <v>66990.936600000001</v>
      </c>
      <c r="P15" s="11"/>
    </row>
    <row r="16" spans="1:16" x14ac:dyDescent="0.35">
      <c r="A16" s="12" t="s">
        <v>39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/>
      <c r="L16" s="9"/>
      <c r="M16" s="9"/>
      <c r="N16" s="10">
        <f t="shared" si="0"/>
        <v>0</v>
      </c>
      <c r="P16" s="11"/>
    </row>
    <row r="17" spans="1:16" x14ac:dyDescent="0.35">
      <c r="A17" s="12" t="s">
        <v>40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/>
      <c r="L17" s="9"/>
      <c r="M17" s="9"/>
      <c r="N17" s="10">
        <f t="shared" si="0"/>
        <v>0</v>
      </c>
      <c r="P17" s="11"/>
    </row>
    <row r="18" spans="1:16" x14ac:dyDescent="0.35">
      <c r="A18" s="12" t="s">
        <v>41</v>
      </c>
      <c r="B18" s="9">
        <v>15544.2554994</v>
      </c>
      <c r="C18" s="9">
        <v>19487.655554699999</v>
      </c>
      <c r="D18" s="9">
        <v>21211.331799799998</v>
      </c>
      <c r="E18" s="9">
        <v>17821.4053518</v>
      </c>
      <c r="F18" s="9">
        <v>31566.475318600002</v>
      </c>
      <c r="G18" s="9">
        <v>12270.669033300001</v>
      </c>
      <c r="H18" s="9">
        <v>17490.8738816</v>
      </c>
      <c r="I18" s="9">
        <v>17005.3</v>
      </c>
      <c r="J18" s="9">
        <v>21577.88</v>
      </c>
      <c r="K18" s="9"/>
      <c r="L18" s="9"/>
      <c r="M18" s="9"/>
      <c r="N18" s="10">
        <f t="shared" si="0"/>
        <v>173975.84643919999</v>
      </c>
      <c r="P18" s="11"/>
    </row>
    <row r="19" spans="1:16" x14ac:dyDescent="0.35">
      <c r="A19" s="21" t="s">
        <v>42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 t="shared" si="0"/>
        <v>0</v>
      </c>
      <c r="P19" s="11"/>
    </row>
    <row r="20" spans="1:16" ht="14.75" customHeight="1" thickBot="1" x14ac:dyDescent="0.4">
      <c r="A20" s="12" t="s">
        <v>43</v>
      </c>
      <c r="B20" s="8">
        <v>0</v>
      </c>
      <c r="C20" s="8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/>
      <c r="L20" s="9"/>
      <c r="M20" s="9"/>
      <c r="N20" s="10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3038781.0259078005</v>
      </c>
      <c r="C21" s="23">
        <f t="shared" si="1"/>
        <v>3166931.9243501998</v>
      </c>
      <c r="D21" s="23">
        <f t="shared" si="1"/>
        <v>3277687.3550777999</v>
      </c>
      <c r="E21" s="23">
        <f t="shared" si="1"/>
        <v>3181128.3350504003</v>
      </c>
      <c r="F21" s="23">
        <f t="shared" si="1"/>
        <v>2758710.0091136</v>
      </c>
      <c r="G21" s="23">
        <f t="shared" si="1"/>
        <v>3131219.7542803003</v>
      </c>
      <c r="H21" s="23">
        <f t="shared" si="1"/>
        <v>3580036.3180341003</v>
      </c>
      <c r="I21" s="23">
        <f t="shared" si="1"/>
        <v>4010599.2658524001</v>
      </c>
      <c r="J21" s="23">
        <f t="shared" si="1"/>
        <v>3877773.6917749997</v>
      </c>
      <c r="K21" s="23">
        <f t="shared" si="1"/>
        <v>0</v>
      </c>
      <c r="L21" s="23">
        <f t="shared" si="1"/>
        <v>0</v>
      </c>
      <c r="M21" s="23">
        <f t="shared" si="1"/>
        <v>0</v>
      </c>
      <c r="N21" s="24">
        <f t="shared" si="0"/>
        <v>30022867.679441601</v>
      </c>
    </row>
    <row r="22" spans="1:16" ht="15.25" customHeight="1" thickTop="1" thickBot="1" x14ac:dyDescent="0.4">
      <c r="A22" s="25" t="s">
        <v>45</v>
      </c>
      <c r="B22" s="26">
        <v>473145.90861530002</v>
      </c>
      <c r="C22" s="26">
        <v>476294.49551869999</v>
      </c>
      <c r="D22" s="27">
        <v>480584.9805907</v>
      </c>
      <c r="E22" s="27">
        <v>378147.0406455</v>
      </c>
      <c r="F22" s="27">
        <v>422349.41192340001</v>
      </c>
      <c r="G22" s="27">
        <v>614977.69198660005</v>
      </c>
      <c r="H22" s="27">
        <v>566435.78226719995</v>
      </c>
      <c r="I22" s="27">
        <v>625601.85673420003</v>
      </c>
      <c r="J22" s="27">
        <v>566515.29297339998</v>
      </c>
      <c r="K22" s="27"/>
      <c r="L22" s="27"/>
      <c r="M22" s="27"/>
      <c r="N22" s="28">
        <f>+SUM(B22:M22)</f>
        <v>4604052.461254999</v>
      </c>
    </row>
    <row r="23" spans="1:16" ht="15.25" customHeight="1" thickTop="1" thickBot="1" x14ac:dyDescent="0.4">
      <c r="A23" s="29" t="s">
        <v>15</v>
      </c>
      <c r="B23" s="30">
        <f t="shared" ref="B23:M23" si="2">+B21+B22</f>
        <v>3511926.9345231005</v>
      </c>
      <c r="C23" s="30">
        <f t="shared" si="2"/>
        <v>3643226.4198688995</v>
      </c>
      <c r="D23" s="30">
        <f t="shared" si="2"/>
        <v>3758272.3356685</v>
      </c>
      <c r="E23" s="30">
        <f t="shared" si="2"/>
        <v>3559275.3756959005</v>
      </c>
      <c r="F23" s="30">
        <f t="shared" si="2"/>
        <v>3181059.4210370001</v>
      </c>
      <c r="G23" s="30">
        <f t="shared" si="2"/>
        <v>3746197.4462669003</v>
      </c>
      <c r="H23" s="30">
        <f t="shared" si="2"/>
        <v>4146472.1003013002</v>
      </c>
      <c r="I23" s="30">
        <f t="shared" si="2"/>
        <v>4636201.1225866005</v>
      </c>
      <c r="J23" s="30">
        <f t="shared" si="2"/>
        <v>4444288.9847483998</v>
      </c>
      <c r="K23" s="30">
        <f t="shared" si="2"/>
        <v>0</v>
      </c>
      <c r="L23" s="30">
        <f t="shared" si="2"/>
        <v>0</v>
      </c>
      <c r="M23" s="30">
        <f t="shared" si="2"/>
        <v>0</v>
      </c>
      <c r="N23" s="31">
        <f>SUM(B23:M23)</f>
        <v>34626920.1406966</v>
      </c>
    </row>
    <row r="26" spans="1:16" x14ac:dyDescent="0.35">
      <c r="B26" s="11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Banguera Obregon</dc:creator>
  <cp:lastModifiedBy>Alexander Banguera Obregon</cp:lastModifiedBy>
  <dcterms:created xsi:type="dcterms:W3CDTF">2023-10-05T15:32:46Z</dcterms:created>
  <dcterms:modified xsi:type="dcterms:W3CDTF">2023-10-05T15:34:02Z</dcterms:modified>
</cp:coreProperties>
</file>