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8" activeTab="0"/>
  </bookViews>
  <sheets>
    <sheet name="Ventas Por Régimen" sheetId="1" r:id="rId1"/>
    <sheet name="Ventas mdo mes P" sheetId="2" r:id="rId2"/>
  </sheets>
  <externalReferences>
    <externalReference r:id="rId5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<sst xmlns="http://schemas.openxmlformats.org/spreadsheetml/2006/main" count="76" uniqueCount="45">
  <si>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</si>
  <si>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</si>
  <si>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</si>
  <si>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</si>
  <si>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</si>
  <si>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</si>
  <si>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</si>
  <si>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</si>
  <si>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</si>
  <si>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</si>
  <si>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</si>
  <si>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</si>
  <si>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</si>
  <si>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</si>
  <si>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</si>
  <si>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</si>
  <si>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</si>
  <si>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</si>
  <si>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</si>
  <si>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</si>
  <si>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</si>
  <si>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</si>
  <si>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>NA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</si>
  <si>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</si>
  <si>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</si>
  <si>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</si>
  <si>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</si>
  <si>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</si>
  <si>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</si>
  <si>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</si>
  <si>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</si>
  <si>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</si>
  <si>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</si>
  <si>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</si>
  <si>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</si>
  <si>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</si>
  <si>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</si>
  <si>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</si>
  <si>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</si>
  <si>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</si>
  <si>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</si>
  <si>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</si>
  <si>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</si>
  <si>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</si>
  <si>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OCTUBRE DE 2016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</si>
</sst>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18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0" fillId="0" borderId="0" xfId="53" applyFont="1" applyAlignment="1">
      <alignment horizontal="centerContinuous" vertical="center"/>
      <protection/>
    </xf>
    <xf numFmtId="0" fontId="19" fillId="0" borderId="0" xfId="53" applyFont="1" applyAlignment="1">
      <alignment horizontal="centerContinuous" vertical="center"/>
      <protection/>
    </xf>
    <xf numFmtId="0" fontId="19" fillId="0" borderId="0" xfId="53" applyFont="1">
      <alignment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/>
      <protection/>
    </xf>
    <xf numFmtId="0" fontId="19" fillId="0" borderId="14" xfId="53" applyFont="1" applyBorder="1">
      <alignment/>
      <protection/>
    </xf>
    <xf numFmtId="3" fontId="19" fillId="0" borderId="15" xfId="53" applyNumberFormat="1" applyFont="1" applyBorder="1">
      <alignment/>
      <protection/>
    </xf>
    <xf numFmtId="3" fontId="19" fillId="0" borderId="16" xfId="53" applyNumberFormat="1" applyFont="1" applyBorder="1">
      <alignment/>
      <protection/>
    </xf>
    <xf numFmtId="3" fontId="19" fillId="0" borderId="17" xfId="53" applyNumberFormat="1" applyFont="1" applyBorder="1">
      <alignment/>
      <protection/>
    </xf>
    <xf numFmtId="3" fontId="19" fillId="0" borderId="0" xfId="53" applyNumberFormat="1" applyFont="1">
      <alignment/>
      <protection/>
    </xf>
    <xf numFmtId="0" fontId="19" fillId="0" borderId="18" xfId="53" applyFont="1" applyBorder="1" quotePrefix="1">
      <alignment/>
      <protection/>
    </xf>
    <xf numFmtId="10" fontId="19" fillId="0" borderId="15" xfId="56" applyNumberFormat="1" applyFont="1" applyBorder="1" applyAlignment="1">
      <alignment/>
    </xf>
    <xf numFmtId="10" fontId="19" fillId="0" borderId="16" xfId="56" applyNumberFormat="1" applyFont="1" applyBorder="1" applyAlignment="1">
      <alignment/>
    </xf>
    <xf numFmtId="10" fontId="19" fillId="0" borderId="17" xfId="56" applyNumberFormat="1" applyFont="1" applyBorder="1" applyAlignment="1">
      <alignment/>
    </xf>
    <xf numFmtId="0" fontId="19" fillId="0" borderId="18" xfId="53" applyFont="1" applyBorder="1">
      <alignment/>
      <protection/>
    </xf>
    <xf numFmtId="0" fontId="19" fillId="0" borderId="19" xfId="53" applyFont="1" applyBorder="1" quotePrefix="1">
      <alignment/>
      <protection/>
    </xf>
    <xf numFmtId="10" fontId="19" fillId="0" borderId="20" xfId="56" applyNumberFormat="1" applyFont="1" applyBorder="1" applyAlignment="1">
      <alignment/>
    </xf>
    <xf numFmtId="10" fontId="19" fillId="0" borderId="21" xfId="56" applyNumberFormat="1" applyFont="1" applyBorder="1" applyAlignment="1">
      <alignment/>
    </xf>
    <xf numFmtId="10" fontId="19" fillId="0" borderId="22" xfId="56" applyNumberFormat="1" applyFont="1" applyBorder="1" applyAlignment="1">
      <alignment/>
    </xf>
    <xf numFmtId="0" fontId="18" fillId="0" borderId="0" xfId="53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19" xfId="53" applyFont="1" applyBorder="1">
      <alignment/>
      <protection/>
    </xf>
    <xf numFmtId="3" fontId="20" fillId="0" borderId="20" xfId="53" applyNumberFormat="1" applyFont="1" applyBorder="1">
      <alignment/>
      <protection/>
    </xf>
    <xf numFmtId="3" fontId="20" fillId="0" borderId="21" xfId="53" applyNumberFormat="1" applyFont="1" applyBorder="1">
      <alignment/>
      <protection/>
    </xf>
    <xf numFmtId="3" fontId="20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Doc%20Users\Temas%20Generales\Liquidaci&#243;n%20FEPA\Liquidaciones\LIQUIDACIONES%202016\LIQUIDACI&#211;N%20OCTUBRE%202016\Ejecuci&#243;n%20del%20Fondo%202016-Oc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ciones"/>
      <sheetName val="Compraventa azúcar"/>
      <sheetName val="Compraventa alcohol"/>
      <sheetName val="Datos"/>
      <sheetName val="Datos Imp"/>
      <sheetName val="D-Tabla-Imp"/>
      <sheetName val="Parámetros"/>
      <sheetName val="Precios"/>
      <sheetName val="Ppto"/>
      <sheetName val="Pa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Inf. Individual (2)"/>
      <sheetName val="Contabilidad"/>
      <sheetName val="Parámetros Master"/>
      <sheetName val="Sheet 1"/>
      <sheetName val="Ingenio del Occidente"/>
      <sheetName val="Resumen P"/>
      <sheetName val="variables-2 O+P"/>
      <sheetName val="Ventas Por Régimen"/>
      <sheetName val="Ventas mdo mes P"/>
      <sheetName val="Ajustes"/>
      <sheetName val="Inf. Individual"/>
      <sheetName val="Evol PMdo"/>
      <sheetName val="Comenta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3" customWidth="1"/>
    <col min="2" max="16384" width="12.00390625" style="3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5.75" thickBot="1"/>
    <row r="4" spans="1:14" s="8" customFormat="1" ht="31.5" thickBot="1" thickTop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6" ht="15">
      <c r="A5" s="9" t="s">
        <v>16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P5" s="13"/>
    </row>
    <row r="6" spans="1:16" ht="15">
      <c r="A6" s="14" t="s">
        <v>17</v>
      </c>
      <c r="B6" s="10">
        <v>47773.4676</v>
      </c>
      <c r="C6" s="10">
        <v>94927.90779999999</v>
      </c>
      <c r="D6" s="11">
        <v>88485.1308</v>
      </c>
      <c r="E6" s="11">
        <v>69653.5672</v>
      </c>
      <c r="F6" s="11">
        <v>57766.2876</v>
      </c>
      <c r="G6" s="11">
        <v>51138.33320000001</v>
      </c>
      <c r="H6" s="11">
        <v>67130.26040000001</v>
      </c>
      <c r="I6" s="11">
        <v>89483.47039999999</v>
      </c>
      <c r="J6" s="11">
        <v>103380.75839999999</v>
      </c>
      <c r="K6" s="11">
        <v>73823.5272</v>
      </c>
      <c r="L6" s="11"/>
      <c r="M6" s="11"/>
      <c r="N6" s="12"/>
      <c r="P6" s="13"/>
    </row>
    <row r="7" spans="1:16" ht="15">
      <c r="A7" s="14" t="s">
        <v>18</v>
      </c>
      <c r="B7" s="15">
        <v>0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/>
      <c r="M7" s="16"/>
      <c r="N7" s="17"/>
      <c r="P7" s="13"/>
    </row>
    <row r="8" spans="1:16" ht="15">
      <c r="A8" s="14" t="s">
        <v>19</v>
      </c>
      <c r="B8" s="15">
        <v>0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/>
      <c r="M8" s="16"/>
      <c r="N8" s="17"/>
      <c r="P8" s="13"/>
    </row>
    <row r="9" spans="1:16" ht="15">
      <c r="A9" s="18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P9" s="13"/>
    </row>
    <row r="10" spans="1:16" ht="15">
      <c r="A10" s="18" t="s">
        <v>20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P10" s="13"/>
    </row>
    <row r="11" spans="1:16" ht="15">
      <c r="A11" s="14" t="s">
        <v>17</v>
      </c>
      <c r="B11" s="10">
        <f>+B16-B6</f>
        <v>3948259.051619999</v>
      </c>
      <c r="C11" s="10">
        <f aca="true" t="shared" si="0" ref="C11:K11">+C16-C6</f>
        <v>4202396.633979999</v>
      </c>
      <c r="D11" s="11">
        <f t="shared" si="0"/>
        <v>4234349.243959998</v>
      </c>
      <c r="E11" s="11">
        <f t="shared" si="0"/>
        <v>4049300.9015800003</v>
      </c>
      <c r="F11" s="11">
        <f t="shared" si="0"/>
        <v>3287555.964819999</v>
      </c>
      <c r="G11" s="11">
        <f t="shared" si="0"/>
        <v>3608304.8834799994</v>
      </c>
      <c r="H11" s="11">
        <f t="shared" si="0"/>
        <v>3537041.1110799992</v>
      </c>
      <c r="I11" s="11">
        <f t="shared" si="0"/>
        <v>5331735.483539999</v>
      </c>
      <c r="J11" s="11">
        <f t="shared" si="0"/>
        <v>4764509.166759997</v>
      </c>
      <c r="K11" s="11">
        <f t="shared" si="0"/>
        <v>4795948.241719997</v>
      </c>
      <c r="L11" s="11"/>
      <c r="M11" s="11"/>
      <c r="N11" s="12"/>
      <c r="P11" s="13"/>
    </row>
    <row r="12" spans="1:16" ht="15">
      <c r="A12" s="14" t="s">
        <v>21</v>
      </c>
      <c r="B12" s="15" t="s">
        <v>22</v>
      </c>
      <c r="C12" s="15" t="s">
        <v>22</v>
      </c>
      <c r="D12" s="16" t="s">
        <v>22</v>
      </c>
      <c r="E12" s="16" t="s">
        <v>22</v>
      </c>
      <c r="F12" s="16" t="s">
        <v>22</v>
      </c>
      <c r="G12" s="16" t="s">
        <v>22</v>
      </c>
      <c r="H12" s="16" t="s">
        <v>22</v>
      </c>
      <c r="I12" s="16">
        <v>0.5725240993375883</v>
      </c>
      <c r="J12" s="16">
        <v>0.5978726884698634</v>
      </c>
      <c r="K12" s="16">
        <v>0.5911628782022001</v>
      </c>
      <c r="L12" s="16"/>
      <c r="M12" s="16"/>
      <c r="N12" s="17"/>
      <c r="P12" s="13"/>
    </row>
    <row r="13" spans="1:16" ht="15">
      <c r="A13" s="14" t="s">
        <v>23</v>
      </c>
      <c r="B13" s="15" t="s">
        <v>22</v>
      </c>
      <c r="C13" s="15" t="s">
        <v>22</v>
      </c>
      <c r="D13" s="16" t="s">
        <v>22</v>
      </c>
      <c r="E13" s="16" t="s">
        <v>22</v>
      </c>
      <c r="F13" s="16" t="s">
        <v>22</v>
      </c>
      <c r="G13" s="16" t="s">
        <v>22</v>
      </c>
      <c r="H13" s="16" t="s">
        <v>22</v>
      </c>
      <c r="I13" s="16">
        <v>0.5725240993375883</v>
      </c>
      <c r="J13" s="16">
        <v>0.5844570259145478</v>
      </c>
      <c r="K13" s="16">
        <v>0.5863052680454278</v>
      </c>
      <c r="L13" s="16"/>
      <c r="M13" s="16"/>
      <c r="N13" s="17"/>
      <c r="P13" s="13"/>
    </row>
    <row r="14" spans="1:16" ht="15">
      <c r="A14" s="18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P14" s="13"/>
    </row>
    <row r="15" spans="1:16" ht="15">
      <c r="A15" s="18" t="s">
        <v>24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P15" s="13"/>
    </row>
    <row r="16" spans="1:16" ht="15">
      <c r="A16" s="14" t="s">
        <v>17</v>
      </c>
      <c r="B16" s="10">
        <v>3996032.519219999</v>
      </c>
      <c r="C16" s="10">
        <v>4297324.54178</v>
      </c>
      <c r="D16" s="11">
        <v>4322834.374759998</v>
      </c>
      <c r="E16" s="11">
        <v>4118954.46878</v>
      </c>
      <c r="F16" s="11">
        <v>3345322.252419999</v>
      </c>
      <c r="G16" s="11">
        <v>3659443.2166799996</v>
      </c>
      <c r="H16" s="11">
        <v>3604171.3714799993</v>
      </c>
      <c r="I16" s="11">
        <v>5421218.953939999</v>
      </c>
      <c r="J16" s="11">
        <v>4867889.925159996</v>
      </c>
      <c r="K16" s="11">
        <v>4869771.768919997</v>
      </c>
      <c r="L16" s="11"/>
      <c r="M16" s="11"/>
      <c r="N16" s="12"/>
      <c r="P16" s="13"/>
    </row>
    <row r="17" spans="1:16" ht="15">
      <c r="A17" s="14" t="s">
        <v>25</v>
      </c>
      <c r="B17" s="15">
        <v>0.5073726416610221</v>
      </c>
      <c r="C17" s="15">
        <v>0.5406388500780216</v>
      </c>
      <c r="D17" s="16">
        <v>0.5699602353136167</v>
      </c>
      <c r="E17" s="16">
        <v>0.5444800148335375</v>
      </c>
      <c r="F17" s="16">
        <v>0.48997489418374013</v>
      </c>
      <c r="G17" s="16">
        <v>0.4672265034873782</v>
      </c>
      <c r="H17" s="16">
        <v>0.4799842881914974</v>
      </c>
      <c r="I17" s="16">
        <v>0.5630739288627125</v>
      </c>
      <c r="J17" s="16">
        <v>0.5851147230915219</v>
      </c>
      <c r="K17" s="16">
        <v>0.5812490109259781</v>
      </c>
      <c r="L17" s="16"/>
      <c r="M17" s="16"/>
      <c r="N17" s="17"/>
      <c r="P17" s="13"/>
    </row>
    <row r="18" spans="1:16" ht="15.75" thickBot="1">
      <c r="A18" s="19" t="s">
        <v>26</v>
      </c>
      <c r="B18" s="20">
        <v>0.5073726416610221</v>
      </c>
      <c r="C18" s="20">
        <v>0.5246100152349391</v>
      </c>
      <c r="D18" s="21">
        <v>0.5401488956694392</v>
      </c>
      <c r="E18" s="21">
        <v>0.5412148966913332</v>
      </c>
      <c r="F18" s="21">
        <v>0.5326785259621828</v>
      </c>
      <c r="G18" s="21">
        <v>0.5225892734837864</v>
      </c>
      <c r="H18" s="21">
        <v>0.5169735916668418</v>
      </c>
      <c r="I18" s="21">
        <v>0.5630739288627125</v>
      </c>
      <c r="J18" s="21">
        <v>0.5735016696349853</v>
      </c>
      <c r="K18" s="21">
        <v>0.5759904934986387</v>
      </c>
      <c r="L18" s="21"/>
      <c r="M18" s="21"/>
      <c r="N18" s="22"/>
      <c r="P18" s="13"/>
    </row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8" ht="15">
      <c r="B28" s="13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3" customWidth="1"/>
    <col min="2" max="16384" width="12.00390625" style="3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5.75" thickBot="1"/>
    <row r="4" spans="1:14" s="8" customFormat="1" ht="31.5" thickBot="1" thickTop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6" ht="15">
      <c r="A5" s="9" t="s">
        <v>27</v>
      </c>
      <c r="B5" s="10">
        <v>1968554.9437799994</v>
      </c>
      <c r="C5" s="10">
        <v>1974023.9430999993</v>
      </c>
      <c r="D5" s="11">
        <v>1858990.6772999982</v>
      </c>
      <c r="E5" s="11">
        <v>1876266.07852</v>
      </c>
      <c r="F5" s="11">
        <v>1706198.3357799985</v>
      </c>
      <c r="G5" s="11">
        <v>1949654.3578399997</v>
      </c>
      <c r="H5" s="11">
        <v>1874225.7412199993</v>
      </c>
      <c r="I5" s="11">
        <v>2368671.8983199997</v>
      </c>
      <c r="J5" s="11">
        <v>2019615.859559997</v>
      </c>
      <c r="K5" s="11">
        <v>2039221.7447999977</v>
      </c>
      <c r="L5" s="11"/>
      <c r="M5" s="11"/>
      <c r="N5" s="12"/>
      <c r="P5" s="13"/>
    </row>
    <row r="6" spans="1:16" ht="15">
      <c r="A6" s="18" t="s">
        <v>28</v>
      </c>
      <c r="B6" s="10">
        <v>434245.82116000005</v>
      </c>
      <c r="C6" s="10">
        <v>481101.54998</v>
      </c>
      <c r="D6" s="11">
        <v>558177.55734</v>
      </c>
      <c r="E6" s="11">
        <v>482733.40154</v>
      </c>
      <c r="F6" s="11">
        <v>318744.50107999984</v>
      </c>
      <c r="G6" s="11">
        <v>420621.9736800003</v>
      </c>
      <c r="H6" s="11">
        <v>408148.5611200002</v>
      </c>
      <c r="I6" s="11">
        <v>711110.61676</v>
      </c>
      <c r="J6" s="11">
        <v>603812.5212</v>
      </c>
      <c r="K6" s="11">
        <v>650235.5472200001</v>
      </c>
      <c r="L6" s="11"/>
      <c r="M6" s="11"/>
      <c r="N6" s="12"/>
      <c r="P6" s="13"/>
    </row>
    <row r="7" spans="1:16" ht="15">
      <c r="A7" s="18" t="s">
        <v>29</v>
      </c>
      <c r="B7" s="10">
        <v>51922.478</v>
      </c>
      <c r="C7" s="10">
        <v>90117.68600000002</v>
      </c>
      <c r="D7" s="11">
        <v>90563.78400000001</v>
      </c>
      <c r="E7" s="11">
        <v>79583.14899999999</v>
      </c>
      <c r="F7" s="11">
        <v>81957.19800000003</v>
      </c>
      <c r="G7" s="11">
        <v>95442.33500000008</v>
      </c>
      <c r="H7" s="11">
        <v>68005</v>
      </c>
      <c r="I7" s="11">
        <v>112388.21500000001</v>
      </c>
      <c r="J7" s="11">
        <v>70022.95100000002</v>
      </c>
      <c r="K7" s="11">
        <v>60605</v>
      </c>
      <c r="L7" s="11"/>
      <c r="M7" s="11"/>
      <c r="N7" s="12"/>
      <c r="P7" s="13"/>
    </row>
    <row r="8" spans="1:16" ht="15">
      <c r="A8" s="18" t="s">
        <v>30</v>
      </c>
      <c r="B8" s="10">
        <v>59853.00000000001</v>
      </c>
      <c r="C8" s="10">
        <v>39599</v>
      </c>
      <c r="D8" s="11">
        <v>62152</v>
      </c>
      <c r="E8" s="11">
        <v>94658</v>
      </c>
      <c r="F8" s="11">
        <v>99567</v>
      </c>
      <c r="G8" s="11">
        <v>89348</v>
      </c>
      <c r="H8" s="11">
        <v>66036</v>
      </c>
      <c r="I8" s="11">
        <v>96780</v>
      </c>
      <c r="J8" s="11">
        <v>64213</v>
      </c>
      <c r="K8" s="11">
        <v>53215</v>
      </c>
      <c r="L8" s="11"/>
      <c r="M8" s="11"/>
      <c r="N8" s="12"/>
      <c r="P8" s="13"/>
    </row>
    <row r="9" spans="1:16" ht="15">
      <c r="A9" s="18" t="s">
        <v>31</v>
      </c>
      <c r="B9" s="10">
        <v>0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  <c r="M9" s="11"/>
      <c r="N9" s="12"/>
      <c r="P9" s="13"/>
    </row>
    <row r="10" spans="1:16" ht="15">
      <c r="A10" s="18" t="s">
        <v>32</v>
      </c>
      <c r="B10" s="10"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/>
      <c r="N10" s="12"/>
      <c r="P10" s="13"/>
    </row>
    <row r="11" spans="1:16" ht="15">
      <c r="A11" s="18" t="s">
        <v>33</v>
      </c>
      <c r="B11" s="10">
        <v>124070</v>
      </c>
      <c r="C11" s="10">
        <v>66780</v>
      </c>
      <c r="D11" s="11">
        <v>129087</v>
      </c>
      <c r="E11" s="11">
        <v>59850</v>
      </c>
      <c r="F11" s="11">
        <v>48260</v>
      </c>
      <c r="G11" s="11">
        <v>17570</v>
      </c>
      <c r="H11" s="11">
        <v>38690</v>
      </c>
      <c r="I11" s="11">
        <v>159900</v>
      </c>
      <c r="J11" s="11">
        <v>35610</v>
      </c>
      <c r="K11" s="11">
        <v>57650</v>
      </c>
      <c r="L11" s="11"/>
      <c r="M11" s="11"/>
      <c r="N11" s="12"/>
      <c r="P11" s="13"/>
    </row>
    <row r="12" spans="1:16" ht="15">
      <c r="A12" s="18" t="s">
        <v>34</v>
      </c>
      <c r="B12" s="10">
        <v>194115.6</v>
      </c>
      <c r="C12" s="10">
        <v>395814.8</v>
      </c>
      <c r="D12" s="11">
        <v>369350</v>
      </c>
      <c r="E12" s="11">
        <v>301623</v>
      </c>
      <c r="F12" s="11">
        <v>206096.19999999995</v>
      </c>
      <c r="G12" s="11">
        <v>183854</v>
      </c>
      <c r="H12" s="11">
        <v>223434.21759999986</v>
      </c>
      <c r="I12" s="11">
        <v>518807</v>
      </c>
      <c r="J12" s="11">
        <v>338167.38223999995</v>
      </c>
      <c r="K12" s="11">
        <v>270536</v>
      </c>
      <c r="L12" s="11"/>
      <c r="M12" s="11"/>
      <c r="N12" s="12"/>
      <c r="P12" s="13"/>
    </row>
    <row r="13" spans="1:16" ht="15">
      <c r="A13" s="18" t="s">
        <v>35</v>
      </c>
      <c r="B13" s="10">
        <v>30942.6</v>
      </c>
      <c r="C13" s="10">
        <v>72508</v>
      </c>
      <c r="D13" s="11">
        <v>72296.40000000001</v>
      </c>
      <c r="E13" s="11">
        <v>79925.59999999999</v>
      </c>
      <c r="F13" s="11">
        <v>35196.99999999997</v>
      </c>
      <c r="G13" s="11">
        <v>31168.79999999999</v>
      </c>
      <c r="H13" s="11">
        <v>266372.2000000001</v>
      </c>
      <c r="I13" s="11">
        <v>136518.4</v>
      </c>
      <c r="J13" s="11">
        <v>199366.40000000005</v>
      </c>
      <c r="K13" s="11">
        <v>225288.19999999995</v>
      </c>
      <c r="L13" s="11"/>
      <c r="M13" s="11"/>
      <c r="N13" s="12"/>
      <c r="P13" s="13"/>
    </row>
    <row r="14" spans="1:16" ht="15">
      <c r="A14" s="18" t="s">
        <v>36</v>
      </c>
      <c r="B14" s="10">
        <v>266118</v>
      </c>
      <c r="C14" s="10">
        <v>413118.9</v>
      </c>
      <c r="D14" s="11">
        <v>380989</v>
      </c>
      <c r="E14" s="11">
        <v>371587.99999999994</v>
      </c>
      <c r="F14" s="11">
        <v>81151.40000000014</v>
      </c>
      <c r="G14" s="11">
        <v>91315.206</v>
      </c>
      <c r="H14" s="11">
        <v>109714.00000000023</v>
      </c>
      <c r="I14" s="11">
        <v>474977.19999999995</v>
      </c>
      <c r="J14" s="11">
        <v>696091.6000000001</v>
      </c>
      <c r="K14" s="11">
        <v>572715.8999999997</v>
      </c>
      <c r="L14" s="11"/>
      <c r="M14" s="11"/>
      <c r="N14" s="12"/>
      <c r="P14" s="13"/>
    </row>
    <row r="15" spans="1:16" ht="15">
      <c r="A15" s="18" t="s">
        <v>37</v>
      </c>
      <c r="B15" s="10">
        <v>0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/>
      <c r="N15" s="12"/>
      <c r="P15" s="13"/>
    </row>
    <row r="16" spans="1:16" ht="15">
      <c r="A16" s="18" t="s">
        <v>38</v>
      </c>
      <c r="B16" s="10">
        <v>0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/>
      <c r="M16" s="11"/>
      <c r="N16" s="12"/>
      <c r="P16" s="13"/>
    </row>
    <row r="17" spans="1:16" ht="15">
      <c r="A17" s="18" t="s">
        <v>39</v>
      </c>
      <c r="B17" s="10">
        <v>0</v>
      </c>
      <c r="C17" s="10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1"/>
      <c r="N17" s="12"/>
      <c r="P17" s="13"/>
    </row>
    <row r="18" spans="1:16" ht="15">
      <c r="A18" s="18" t="s">
        <v>40</v>
      </c>
      <c r="B18" s="10">
        <v>13354</v>
      </c>
      <c r="C18" s="10">
        <v>10125</v>
      </c>
      <c r="D18" s="11">
        <v>10566</v>
      </c>
      <c r="E18" s="11">
        <v>12527.999999999993</v>
      </c>
      <c r="F18" s="11">
        <v>11546</v>
      </c>
      <c r="G18" s="11">
        <v>11459.000000000007</v>
      </c>
      <c r="H18" s="11">
        <v>11346</v>
      </c>
      <c r="I18" s="11">
        <v>11894</v>
      </c>
      <c r="J18" s="11">
        <v>9572</v>
      </c>
      <c r="K18" s="11">
        <v>4344</v>
      </c>
      <c r="L18" s="11"/>
      <c r="M18" s="11"/>
      <c r="N18" s="12"/>
      <c r="P18" s="13"/>
    </row>
    <row r="19" spans="1:14" ht="15.75" thickBot="1">
      <c r="A19" s="18" t="s">
        <v>41</v>
      </c>
      <c r="B19" s="10">
        <v>0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/>
      <c r="N19" s="12"/>
    </row>
    <row r="20" spans="1:14" ht="16.5" thickBot="1" thickTop="1">
      <c r="A20" s="24" t="s">
        <v>42</v>
      </c>
      <c r="B20" s="25">
        <f>SUM(B5:B19)</f>
        <v>3143176.4429399995</v>
      </c>
      <c r="C20" s="25">
        <f aca="true" t="shared" si="0" ref="C20:K20">SUM(C5:C19)</f>
        <v>3543188.8790799994</v>
      </c>
      <c r="D20" s="26">
        <f t="shared" si="0"/>
        <v>3532172.4186399984</v>
      </c>
      <c r="E20" s="26">
        <f t="shared" si="0"/>
        <v>3358755.2290600003</v>
      </c>
      <c r="F20" s="26">
        <f t="shared" si="0"/>
        <v>2588717.6348599987</v>
      </c>
      <c r="G20" s="26">
        <f t="shared" si="0"/>
        <v>2890433.6725199996</v>
      </c>
      <c r="H20" s="26">
        <f t="shared" si="0"/>
        <v>3065971.7199399993</v>
      </c>
      <c r="I20" s="26">
        <f t="shared" si="0"/>
        <v>4591047.33008</v>
      </c>
      <c r="J20" s="26">
        <f t="shared" si="0"/>
        <v>4036471.713999997</v>
      </c>
      <c r="K20" s="26">
        <f t="shared" si="0"/>
        <v>3933811.3920199974</v>
      </c>
      <c r="L20" s="26"/>
      <c r="M20" s="26"/>
      <c r="N20" s="27"/>
    </row>
    <row r="21" spans="1:14" ht="16.5" thickBot="1" thickTop="1">
      <c r="A21" s="28" t="s">
        <v>43</v>
      </c>
      <c r="B21" s="29">
        <v>852856.0762799999</v>
      </c>
      <c r="C21" s="29">
        <v>754135.6627</v>
      </c>
      <c r="D21" s="30">
        <v>790661.95612</v>
      </c>
      <c r="E21" s="30">
        <v>760199.23972</v>
      </c>
      <c r="F21" s="30">
        <v>756604.6175600002</v>
      </c>
      <c r="G21" s="30">
        <v>769009.54416</v>
      </c>
      <c r="H21" s="30">
        <v>538199.65154</v>
      </c>
      <c r="I21" s="30">
        <v>830171.6238599999</v>
      </c>
      <c r="J21" s="30">
        <v>831418.21116</v>
      </c>
      <c r="K21" s="30">
        <v>935960.3768999998</v>
      </c>
      <c r="L21" s="30"/>
      <c r="M21" s="30"/>
      <c r="N21" s="31"/>
    </row>
    <row r="22" spans="1:14" ht="16.5" thickBot="1" thickTop="1">
      <c r="A22" s="32" t="s">
        <v>15</v>
      </c>
      <c r="B22" s="33">
        <f>+B20+B21</f>
        <v>3996032.519219999</v>
      </c>
      <c r="C22" s="33">
        <f aca="true" t="shared" si="1" ref="C22:K22">+C20+C21</f>
        <v>4297324.54178</v>
      </c>
      <c r="D22" s="33">
        <f t="shared" si="1"/>
        <v>4322834.374759998</v>
      </c>
      <c r="E22" s="33">
        <f t="shared" si="1"/>
        <v>4118954.46878</v>
      </c>
      <c r="F22" s="33">
        <f t="shared" si="1"/>
        <v>3345322.252419999</v>
      </c>
      <c r="G22" s="34">
        <f t="shared" si="1"/>
        <v>3659443.2166799996</v>
      </c>
      <c r="H22" s="34">
        <f t="shared" si="1"/>
        <v>3604171.3714799993</v>
      </c>
      <c r="I22" s="34">
        <f t="shared" si="1"/>
        <v>5421218.953939999</v>
      </c>
      <c r="J22" s="34">
        <f t="shared" si="1"/>
        <v>4867889.925159996</v>
      </c>
      <c r="K22" s="34">
        <f t="shared" si="1"/>
        <v>4869771.768919997</v>
      </c>
      <c r="L22" s="34"/>
      <c r="M22" s="34"/>
      <c r="N22" s="35"/>
    </row>
    <row r="25" ht="15">
      <c r="B25" s="13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Lucia Chavez</dc:creator>
  <cp:keywords/>
  <dc:description/>
  <cp:lastModifiedBy>Claudia Lucia Chavez</cp:lastModifiedBy>
  <dcterms:created xsi:type="dcterms:W3CDTF">2016-11-04T14:06:11Z</dcterms:created>
  <dcterms:modified xsi:type="dcterms:W3CDTF">2016-11-04T14:11:32Z</dcterms:modified>
  <cp:category/>
  <cp:version/>
  <cp:contentType/>
  <cp:contentStatus/>
</cp:coreProperties>
</file>